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70" firstSheet="3" activeTab="5"/>
  </bookViews>
  <sheets>
    <sheet name="部门预算收支总表" sheetId="1" r:id="rId1"/>
    <sheet name="收入预算总表" sheetId="2" r:id="rId2"/>
    <sheet name="非税收入征收计划表" sheetId="3" r:id="rId3"/>
    <sheet name="支出预算总表" sheetId="4" r:id="rId4"/>
    <sheet name="支出预算分类汇总表" sheetId="5" r:id="rId5"/>
    <sheet name="基本支出预算明细表-工资福利支出" sheetId="6" r:id="rId6"/>
    <sheet name="基本支出预算明细表-商品和服务支出" sheetId="7" r:id="rId7"/>
    <sheet name="基本支出预算明细表-对个人和家庭的补助" sheetId="8" r:id="rId8"/>
    <sheet name="一般公共预算拨款支出分类汇总表" sheetId="9" r:id="rId9"/>
    <sheet name="政府性基金拨款支出分类汇总表" sheetId="10" r:id="rId10"/>
    <sheet name="专项资金预算汇总表" sheetId="13" r:id="rId11"/>
    <sheet name="“三公”经费预算公开表" sheetId="11" r:id="rId12"/>
    <sheet name="部门整体支出预算绩效目标申报表" sheetId="12" r:id="rId13"/>
  </sheets>
  <calcPr calcId="144525"/>
</workbook>
</file>

<file path=xl/sharedStrings.xml><?xml version="1.0" encoding="utf-8"?>
<sst xmlns="http://schemas.openxmlformats.org/spreadsheetml/2006/main" count="295">
  <si>
    <t xml:space="preserve">预算01表 </t>
  </si>
  <si>
    <r>
      <rPr>
        <b/>
        <sz val="8"/>
        <rFont val="宋体"/>
        <charset val="134"/>
      </rPr>
      <t xml:space="preserve">                                       </t>
    </r>
    <r>
      <rPr>
        <b/>
        <sz val="16"/>
        <rFont val="宋体"/>
        <charset val="134"/>
      </rPr>
      <t xml:space="preserve">部  门  预  算  收  支  总  表                                      </t>
    </r>
    <r>
      <rPr>
        <b/>
        <sz val="8"/>
        <rFont val="宋体"/>
        <charset val="134"/>
      </rPr>
      <t>单位:万元</t>
    </r>
  </si>
  <si>
    <t>单位名称:岳阳经济技术开发区西塘镇人民政府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</si>
  <si>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</si>
  <si>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</si>
  <si>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</si>
  <si>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</si>
  <si>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</si>
  <si>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</si>
  <si>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</si>
  <si>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</si>
  <si>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</si>
  <si>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</si>
  <si>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</si>
  <si>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</si>
  <si>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二、国防支出</t>
  </si>
  <si>
    <t xml:space="preserve">      工资福利支出</t>
  </si>
  <si>
    <t>二、机关商品和服务支出</t>
  </si>
  <si>
    <t xml:space="preserve">      纳入一般公共预算管理的非税收入拨款</t>
  </si>
  <si>
    <t>三、公共安全支出</t>
  </si>
  <si>
    <t xml:space="preserve">      商品和服务支出</t>
  </si>
  <si>
    <t>三、机关资本性支出(一)</t>
  </si>
  <si>
    <t xml:space="preserve">        行政事业性收费收入</t>
  </si>
  <si>
    <t>四、教育支出</t>
  </si>
  <si>
    <t xml:space="preserve">      对个人和家庭的补助</t>
  </si>
  <si>
    <t>四、机关资本性支出(二)</t>
  </si>
  <si>
    <t xml:space="preserve">        专项收入</t>
  </si>
  <si>
    <t>五、科学技术支出</t>
  </si>
  <si>
    <t>二、项目支出</t>
  </si>
  <si>
    <t>五、对事业单位经常性补助</t>
  </si>
  <si>
    <t xml:space="preserve">        国有资本经营收入</t>
  </si>
  <si>
    <t>六、文化体育与传媒支出</t>
  </si>
  <si>
    <t>六、对事业单位资本性补助</t>
  </si>
  <si>
    <t xml:space="preserve">        国有资源（资产）有偿使用收入</t>
  </si>
  <si>
    <t>七、社会保障和就业支出</t>
  </si>
  <si>
    <t>七、对企业补助</t>
  </si>
  <si>
    <t xml:space="preserve">        捐赠收入</t>
  </si>
  <si>
    <t>八、医疗卫生与计划生育支出</t>
  </si>
  <si>
    <t xml:space="preserve">      债务利息及费用支出</t>
  </si>
  <si>
    <t>八、对企业资本性支出</t>
  </si>
  <si>
    <t xml:space="preserve">        政府住房基金收入</t>
  </si>
  <si>
    <t>九、节能环保支出</t>
  </si>
  <si>
    <t xml:space="preserve">      资本性支出(基本建设)</t>
  </si>
  <si>
    <t>九、对个人和家庭的补助</t>
  </si>
  <si>
    <t xml:space="preserve">        罚没收入</t>
  </si>
  <si>
    <t>十、城乡社区支出</t>
  </si>
  <si>
    <t xml:space="preserve">      资本性支出</t>
  </si>
  <si>
    <t>十、对社会保障基金补助</t>
  </si>
  <si>
    <t xml:space="preserve">        其他收入</t>
  </si>
  <si>
    <t>十一、农林水支出</t>
  </si>
  <si>
    <t xml:space="preserve">      对企业补助(基本建设)</t>
  </si>
  <si>
    <t>十一、债务利息及费用支出</t>
  </si>
  <si>
    <t>二、政府性基金拨款</t>
  </si>
  <si>
    <t>十二、交通运输支出</t>
  </si>
  <si>
    <t xml:space="preserve">      对企业补助</t>
  </si>
  <si>
    <t>十二、其他支出</t>
  </si>
  <si>
    <t>三、纳入专户管理的非税收入拨款</t>
  </si>
  <si>
    <t>十三、资源勘探信息等支出</t>
  </si>
  <si>
    <t xml:space="preserve">      对社会保障基金补助</t>
  </si>
  <si>
    <t>十三、债务还本支出</t>
  </si>
  <si>
    <t>四、上级财政补助</t>
  </si>
  <si>
    <t>十四、商业服务业等支出</t>
  </si>
  <si>
    <t xml:space="preserve">      其他支出</t>
  </si>
  <si>
    <t>十四、转移性支出</t>
  </si>
  <si>
    <t xml:space="preserve">        一般公共预算补助</t>
  </si>
  <si>
    <t>十五、金融支出</t>
  </si>
  <si>
    <t>三、事业单位经营服务支出</t>
  </si>
  <si>
    <t>十五、预备费及预留</t>
  </si>
  <si>
    <t xml:space="preserve">        政府性基金补助</t>
  </si>
  <si>
    <t>十六、国土海洋气象等支出</t>
  </si>
  <si>
    <t>五、事业单位经营服务收入</t>
  </si>
  <si>
    <t>十七、住房保障支出</t>
  </si>
  <si>
    <t>六、其他收入</t>
  </si>
  <si>
    <t>十八、粮油物资储备支出</t>
  </si>
  <si>
    <t>十九、预备费</t>
  </si>
  <si>
    <t>二十、其他支出</t>
  </si>
  <si>
    <t>二一、债务还本支出</t>
  </si>
  <si>
    <t>二二、债务付息支出</t>
  </si>
  <si>
    <t>本年收入合计</t>
  </si>
  <si>
    <t>二三、债务发行费用支出</t>
  </si>
  <si>
    <t>本年支出合计</t>
  </si>
  <si>
    <t>七、用事业基金弥补收支差额</t>
  </si>
  <si>
    <t>本年支出合计　</t>
  </si>
  <si>
    <t>收  入  总  计</t>
  </si>
  <si>
    <t>支  出  总  计</t>
  </si>
  <si>
    <t>预算02表</t>
  </si>
  <si>
    <t>收  入  预  算  总  表</t>
  </si>
  <si>
    <t>单位：万元</t>
  </si>
  <si>
    <t>单位代码</t>
  </si>
  <si>
    <t>单位名称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</si>
  <si>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</si>
  <si>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</si>
  <si>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</si>
  <si>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</si>
  <si>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</si>
  <si>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</si>
  <si>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</si>
  <si>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</si>
  <si>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一般公共预算拨款小计</t>
  </si>
  <si>
    <t>经费拨款</t>
  </si>
  <si>
    <t>纳入一般公共预算管理的非税收入拨款</t>
  </si>
  <si>
    <t>一般公共预算补助</t>
  </si>
  <si>
    <t>政府性基金补助</t>
  </si>
  <si>
    <t>小计</t>
  </si>
  <si>
    <t>行政事业性收费收入</t>
  </si>
  <si>
    <t>专项收入</t>
  </si>
  <si>
    <t>国有资本经营收入</t>
  </si>
  <si>
    <t>国有资源(资产)有偿使用收入</t>
  </si>
  <si>
    <t>捐赠收入</t>
  </si>
  <si>
    <t>政府住房基金收入</t>
  </si>
  <si>
    <t>罚没收入</t>
  </si>
  <si>
    <t>**</t>
  </si>
  <si>
    <t>合计</t>
  </si>
  <si>
    <t>900012</t>
  </si>
  <si>
    <t>岳阳经济技术开区西塘镇人民政府</t>
  </si>
  <si>
    <t xml:space="preserve">预算03表 </t>
  </si>
  <si>
    <t xml:space="preserve">                                  非税收入征收计划表</t>
  </si>
  <si>
    <t>单位编码</t>
  </si>
  <si>
    <t>2018年征收计划</t>
  </si>
  <si>
    <t>2018年非税执收成本</t>
  </si>
  <si>
    <t>执收成本率</t>
  </si>
  <si>
    <t>政府统筹</t>
  </si>
  <si>
    <t>纳入一般公共预算管理</t>
  </si>
  <si>
    <t>政府性基金</t>
  </si>
  <si>
    <t>纳入专户管理的非税收入</t>
  </si>
  <si>
    <t>成本小计</t>
  </si>
  <si>
    <t>上缴上级</t>
  </si>
  <si>
    <t>维修(护)费</t>
  </si>
  <si>
    <t>专用材料</t>
  </si>
  <si>
    <t>印刷费</t>
  </si>
  <si>
    <t>工本费</t>
  </si>
  <si>
    <t>其它费用(含办案)</t>
  </si>
  <si>
    <t>行政事业性收入</t>
  </si>
  <si>
    <t xml:space="preserve">预算04表 </t>
  </si>
  <si>
    <t xml:space="preserve">                                  支出预算总表</t>
  </si>
  <si>
    <t>单位名称：岳阳经济技术开发区西塘镇人民政府</t>
  </si>
  <si>
    <t>功能科目</t>
  </si>
  <si>
    <t>单位名称(功能科目)</t>
  </si>
  <si>
    <t>类</t>
  </si>
  <si>
    <t>款</t>
  </si>
  <si>
    <t>项</t>
  </si>
  <si>
    <t>一般公共预算拨款合计</t>
  </si>
  <si>
    <t>预算05表</t>
  </si>
  <si>
    <r>
      <rPr>
        <b/>
        <sz val="9"/>
        <rFont val="宋体"/>
        <charset val="134"/>
      </rPr>
      <t xml:space="preserve">                                                         </t>
    </r>
    <r>
      <rPr>
        <b/>
        <sz val="18"/>
        <rFont val="宋体"/>
        <charset val="134"/>
      </rPr>
      <t>支出预算分类汇总表(按部门预算经济分类)</t>
    </r>
  </si>
  <si>
    <t>总  计</t>
  </si>
  <si>
    <t>基本支出</t>
  </si>
  <si>
    <t>项目支出</t>
  </si>
  <si>
    <t>事业单位经营服务支出</t>
  </si>
  <si>
    <t>工资福利支出</t>
  </si>
  <si>
    <t>一般商品和服务支出</t>
  </si>
  <si>
    <t>对个人和家庭的补助</t>
  </si>
  <si>
    <t>商品和服务支出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</si>
  <si>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</si>
  <si>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</si>
  <si>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</si>
  <si>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</si>
  <si>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</si>
  <si>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</si>
  <si>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</si>
  <si>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</t>
  </si>
  <si>
    <t>03</t>
  </si>
  <si>
    <t>01</t>
  </si>
  <si>
    <t>行政运行</t>
  </si>
  <si>
    <t>204</t>
  </si>
  <si>
    <t>99</t>
  </si>
  <si>
    <t>其他公共安全支出</t>
  </si>
  <si>
    <t>205</t>
  </si>
  <si>
    <t>其他教育支出</t>
  </si>
  <si>
    <t>207</t>
  </si>
  <si>
    <t>208</t>
  </si>
  <si>
    <t>02</t>
  </si>
  <si>
    <t>210</t>
  </si>
  <si>
    <t>其它环境保护管理支出</t>
  </si>
  <si>
    <t>212</t>
  </si>
  <si>
    <t>一般行政管理事务</t>
  </si>
  <si>
    <t>213</t>
  </si>
  <si>
    <t>农业行政运行</t>
  </si>
  <si>
    <t>林业行政运行</t>
  </si>
  <si>
    <t>水利行政运行</t>
  </si>
  <si>
    <t>其它农林水支出</t>
  </si>
  <si>
    <t>04</t>
  </si>
  <si>
    <t>公路建设</t>
  </si>
  <si>
    <t>229</t>
  </si>
  <si>
    <t>预算06表</t>
  </si>
  <si>
    <t>基本支出预算明细表--工资福利支出(按部门预算经济分类)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</si>
  <si>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</si>
  <si>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</si>
  <si>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</si>
  <si>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</si>
  <si>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</si>
  <si>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</si>
  <si>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</si>
  <si>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</si>
  <si>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</si>
  <si>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</si>
  <si>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</si>
  <si>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</si>
  <si>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</si>
  <si>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</si>
  <si>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</si>
  <si>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预算07表</t>
  </si>
  <si>
    <t>基本支出预算明细表--商品和服务支出(按部门预算经济分类)</t>
  </si>
  <si>
    <t>总 计</t>
  </si>
  <si>
    <t>办公费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</si>
  <si>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</si>
  <si>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</si>
  <si>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</si>
  <si>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</si>
  <si>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</si>
  <si>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</si>
  <si>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</si>
  <si>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</si>
  <si>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</si>
  <si>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</si>
  <si>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</si>
  <si>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</si>
  <si>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</si>
  <si>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</si>
  <si>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</si>
  <si>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</si>
  <si>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</si>
  <si>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预算08表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</si>
  <si>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</si>
  <si>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</si>
  <si>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</si>
  <si>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</si>
  <si>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</si>
  <si>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</si>
  <si>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</si>
  <si>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</si>
  <si>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</si>
  <si>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</si>
  <si>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</si>
  <si>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</si>
  <si>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预算09表</t>
  </si>
  <si>
    <t>一般公共预算拨款支出分类汇总表(按部门预算经济分类)</t>
  </si>
  <si>
    <t>城乡社区行政运行</t>
  </si>
  <si>
    <t>05</t>
  </si>
  <si>
    <t>机关事业单位养老保险支出</t>
  </si>
  <si>
    <t>08</t>
  </si>
  <si>
    <t>死亡抚恤</t>
  </si>
  <si>
    <t>机关事业单位工伤保险支出</t>
  </si>
  <si>
    <t>机关事业单位医疗保险支出</t>
  </si>
  <si>
    <t>预算10表</t>
  </si>
  <si>
    <t>政府性基金拨款支出分类汇总表(按部门预算经济分类)</t>
  </si>
  <si>
    <r>
      <rPr>
        <b/>
        <sz val="10"/>
        <rFont val="宋体"/>
        <charset val="134"/>
      </rPr>
      <t>预算11表</t>
    </r>
    <r>
      <rPr>
        <b/>
        <sz val="10"/>
        <rFont val="Arial"/>
        <charset val="134"/>
      </rPr>
      <t xml:space="preserve">	</t>
    </r>
  </si>
  <si>
    <t>专项资金预算汇总表</t>
  </si>
  <si>
    <t>专项名称</t>
  </si>
  <si>
    <r>
      <rPr>
        <b/>
        <sz val="9"/>
        <rFont val="宋体"/>
        <charset val="134"/>
      </rPr>
      <t>附表12表</t>
    </r>
    <r>
      <rPr>
        <b/>
        <sz val="9"/>
        <rFont val="Arial"/>
        <charset val="134"/>
      </rPr>
      <t xml:space="preserve">	</t>
    </r>
  </si>
  <si>
    <t>“三公”经费预算公开表</t>
  </si>
  <si>
    <t>单位名称:岳阳经济技术开发区西塘镇人民政府                                                                                                 单位：万元</t>
  </si>
  <si>
    <t>2017年“三公”经费预算数</t>
  </si>
  <si>
    <t>2018年“三公”经费预算数</t>
  </si>
  <si>
    <t>公务用车购置及运行费</t>
  </si>
  <si>
    <t>其中</t>
  </si>
  <si>
    <t>因公出国（境）费</t>
  </si>
  <si>
    <t>公务用车购置费</t>
  </si>
  <si>
    <t>附表13表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</si>
  <si>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</si>
  <si>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18  </t>
    </r>
    <r>
      <rPr>
        <b/>
        <sz val="16"/>
        <rFont val="仿宋_GB2312"/>
        <charset val="134"/>
      </rPr>
      <t>年度）</t>
    </r>
  </si>
  <si>
    <t>填报单位（盖章）：岳阳经济技术开发区西塘镇人民政府</t>
  </si>
  <si>
    <t>部门基本信息</t>
  </si>
  <si>
    <t>部门（单位）名称</t>
  </si>
  <si>
    <t>岳阳经济技术开发区西塘镇人民政府</t>
  </si>
  <si>
    <t>预算绩效管理
联络员</t>
  </si>
  <si>
    <t>段红霞</t>
  </si>
  <si>
    <t xml:space="preserve"> 联系电话</t>
  </si>
  <si>
    <t>人员编制数</t>
  </si>
  <si>
    <t xml:space="preserve"> 实有人数</t>
  </si>
  <si>
    <t>单位职能</t>
  </si>
  <si>
    <t xml:space="preserve">1.贯彻执行党和国家的路线方针、政策以及市、区关于乡街方面的指导，制定具体的管理办法并组织实施。
2.负责本行政区域内的民政、计划生育、文化教育、卫生、体育等社会公益事业的综合性工作，维护一切经济单位和个人的正当经济权益，取缔非法经济活动，调解和处理民事纠纷，打击刑事犯罪维护社会稳定。
3.协助相关部门做好拥军优属，优抚安置，社会救济，殡葬改革、残疾人就业等工作，积极开展便民利民的社区服务。
4.制定并组织实施村镇建设规划，部署重点工程建设，地方道路建设及公共设施，水利设施的管理，负责土地、林木、水等自然资源和生态环境的保护，做好护林防火工作。
5.完成上级政府交办的其它事项。
</t>
  </si>
  <si>
    <t>单位年度收入预算（万元）</t>
  </si>
  <si>
    <t>收入合计</t>
  </si>
  <si>
    <t>公共财政拨款</t>
  </si>
  <si>
    <t>非税收入拨款</t>
  </si>
  <si>
    <t>其他拨款</t>
  </si>
  <si>
    <t>单位年度支出预算（万元）</t>
  </si>
  <si>
    <t>支出合计</t>
  </si>
  <si>
    <t>三公经费预算（万元）</t>
  </si>
  <si>
    <t>公务用车运行和购置费</t>
  </si>
  <si>
    <t>年度绩效目标
部门整体支出</t>
  </si>
  <si>
    <t>本部门（单位）年度主要工作任务实现的目标：
目标1：出勤到岗，严格遵守考勤制度，坚守岗位，勤奋工作。
目标2：依法行政，切实履行岗位职责，严格依法行政，优质服务，高效办事。</t>
  </si>
  <si>
    <t>年度绩效指标
部门整体支出</t>
  </si>
  <si>
    <r>
      <rPr>
        <b/>
        <sz val="12"/>
        <rFont val="仿宋_GB2312"/>
        <charset val="134"/>
      </rPr>
      <t>产出指标</t>
    </r>
    <r>
      <rPr>
        <sz val="12"/>
        <rFont val="仿宋_GB2312"/>
        <charset val="134"/>
      </rPr>
      <t xml:space="preserve">
</t>
    </r>
    <r>
      <rPr>
        <sz val="12"/>
        <color indexed="12"/>
        <rFont val="仿宋_GB2312"/>
        <charset val="134"/>
      </rPr>
      <t>（包括数量、质量、时效、成本等）</t>
    </r>
  </si>
  <si>
    <t xml:space="preserve">指标1：：救助对象准确率不低于98%
指标2：乡镇联村干部对村社区工作指导每月不低于2次。
指标3：城市低保月人均救助水平不低于省为民办实事的考核标准。           </t>
  </si>
  <si>
    <r>
      <rPr>
        <b/>
        <sz val="12"/>
        <rFont val="仿宋_GB2312"/>
        <charset val="134"/>
      </rPr>
      <t>效益指标</t>
    </r>
    <r>
      <rPr>
        <sz val="12"/>
        <rFont val="仿宋_GB2312"/>
        <charset val="134"/>
      </rPr>
      <t xml:space="preserve">
</t>
    </r>
    <r>
      <rPr>
        <sz val="12"/>
        <color indexed="12"/>
        <rFont val="仿宋_GB2312"/>
        <charset val="134"/>
      </rPr>
      <t>（包括经济效益、社会效益、环境效益、可持续影响以及服务对象满意度等。）</t>
    </r>
  </si>
  <si>
    <t>指标1：无集体上访和重复上访，及时处理群众信访诉求。
指标2：信访群众满意率达到95%以上。</t>
  </si>
  <si>
    <t>问题
其他说明的</t>
  </si>
  <si>
    <t>审核意见
财政部门</t>
  </si>
  <si>
    <t xml:space="preserve">
                                                           （盖章）
                                                              年   月   日  
</t>
  </si>
  <si>
    <t>单位负责人：周胜华</t>
  </si>
  <si>
    <t>填报人：段红霞</t>
  </si>
  <si>
    <t>联系电话：13974082299</t>
  </si>
  <si>
    <t>联系电话：18973002115</t>
  </si>
  <si>
    <t>填报时间：2018年6月8日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</si>
</sst>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* #,##0.00;* \-#,##0.00;* &quot;&quot;??;@"/>
    <numFmt numFmtId="177" formatCode="#,##0.0_ "/>
    <numFmt numFmtId="178" formatCode="0000"/>
    <numFmt numFmtId="179" formatCode="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6"/>
      <name val="仿宋_GB2312"/>
      <charset val="134"/>
    </font>
    <font>
      <sz val="12"/>
      <color indexed="12"/>
      <name val="仿宋_GB2312"/>
      <charset val="134"/>
    </font>
    <font>
      <b/>
      <sz val="9"/>
      <name val="Arial"/>
      <charset val="134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7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38" fillId="32" borderId="24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0" borderId="0"/>
  </cellStyleXfs>
  <cellXfs count="159">
    <xf numFmtId="0" fontId="0" fillId="0" borderId="0" xfId="0">
      <alignment vertic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left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49" fontId="14" fillId="3" borderId="5" xfId="0" applyNumberFormat="1" applyFont="1" applyFill="1" applyBorder="1" applyAlignment="1" applyProtection="1">
      <alignment horizontal="center" vertical="center" wrapText="1"/>
    </xf>
    <xf numFmtId="49" fontId="14" fillId="3" borderId="5" xfId="0" applyNumberFormat="1" applyFont="1" applyFill="1" applyBorder="1" applyAlignment="1" applyProtection="1">
      <alignment horizontal="left" vertical="center" wrapText="1"/>
    </xf>
    <xf numFmtId="2" fontId="14" fillId="3" borderId="5" xfId="0" applyNumberFormat="1" applyFont="1" applyFill="1" applyBorder="1" applyAlignment="1" applyProtection="1">
      <alignment horizontal="center" vertical="center" wrapText="1"/>
    </xf>
    <xf numFmtId="49" fontId="15" fillId="3" borderId="5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/>
    <xf numFmtId="0" fontId="15" fillId="3" borderId="0" xfId="0" applyFont="1" applyFill="1" applyBorder="1" applyAlignment="1"/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/>
    <xf numFmtId="0" fontId="15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176" fontId="12" fillId="0" borderId="0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/>
    </xf>
    <xf numFmtId="49" fontId="12" fillId="0" borderId="10" xfId="0" applyNumberFormat="1" applyFont="1" applyFill="1" applyBorder="1" applyAlignment="1" applyProtection="1">
      <alignment horizontal="left" vertical="center"/>
    </xf>
    <xf numFmtId="49" fontId="12" fillId="4" borderId="10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177" fontId="12" fillId="2" borderId="5" xfId="0" applyNumberFormat="1" applyFont="1" applyFill="1" applyBorder="1" applyAlignment="1" applyProtection="1">
      <alignment horizontal="center" vertical="center" wrapText="1"/>
    </xf>
    <xf numFmtId="177" fontId="12" fillId="0" borderId="5" xfId="0" applyNumberFormat="1" applyFont="1" applyFill="1" applyBorder="1" applyAlignment="1" applyProtection="1">
      <alignment horizontal="center" vertical="center" wrapText="1"/>
    </xf>
    <xf numFmtId="0" fontId="12" fillId="2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49" fontId="14" fillId="3" borderId="13" xfId="0" applyNumberFormat="1" applyFont="1" applyFill="1" applyBorder="1" applyAlignment="1" applyProtection="1">
      <alignment horizontal="left" vertical="center" wrapText="1"/>
    </xf>
    <xf numFmtId="49" fontId="14" fillId="3" borderId="14" xfId="0" applyNumberFormat="1" applyFont="1" applyFill="1" applyBorder="1" applyAlignment="1" applyProtection="1">
      <alignment horizontal="left" vertical="center" wrapText="1"/>
    </xf>
    <xf numFmtId="4" fontId="14" fillId="3" borderId="14" xfId="0" applyNumberFormat="1" applyFont="1" applyFill="1" applyBorder="1" applyAlignment="1" applyProtection="1">
      <alignment horizontal="center" vertical="center" wrapText="1"/>
    </xf>
    <xf numFmtId="4" fontId="14" fillId="3" borderId="5" xfId="0" applyNumberFormat="1" applyFont="1" applyFill="1" applyBorder="1" applyAlignment="1" applyProtection="1">
      <alignment horizontal="center" vertical="center" wrapText="1"/>
    </xf>
    <xf numFmtId="4" fontId="14" fillId="3" borderId="13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/>
    </xf>
    <xf numFmtId="0" fontId="10" fillId="3" borderId="0" xfId="0" applyNumberFormat="1" applyFont="1" applyFill="1" applyBorder="1" applyAlignment="1" applyProtection="1"/>
    <xf numFmtId="0" fontId="12" fillId="2" borderId="0" xfId="0" applyNumberFormat="1" applyFont="1" applyFill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2" fillId="3" borderId="0" xfId="0" applyNumberFormat="1" applyFont="1" applyFill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3" borderId="5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2" fillId="3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Alignment="1" applyProtection="1">
      <alignment horizontal="left" vertical="center"/>
    </xf>
    <xf numFmtId="4" fontId="14" fillId="3" borderId="5" xfId="0" applyNumberFormat="1" applyFont="1" applyFill="1" applyBorder="1" applyAlignment="1" applyProtection="1">
      <alignment horizontal="right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2" borderId="0" xfId="0" applyNumberFormat="1" applyFont="1" applyFill="1" applyBorder="1" applyAlignment="1" applyProtection="1">
      <alignment horizontal="right"/>
    </xf>
    <xf numFmtId="176" fontId="12" fillId="0" borderId="0" xfId="0" applyNumberFormat="1" applyFont="1" applyFill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178" fontId="12" fillId="0" borderId="0" xfId="0" applyNumberFormat="1" applyFont="1" applyFill="1" applyAlignment="1" applyProtection="1">
      <alignment horizontal="left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49" fontId="14" fillId="3" borderId="14" xfId="0" applyNumberFormat="1" applyFont="1" applyFill="1" applyBorder="1" applyAlignment="1" applyProtection="1">
      <alignment horizontal="center" vertical="center" wrapText="1"/>
    </xf>
    <xf numFmtId="2" fontId="14" fillId="3" borderId="14" xfId="0" applyNumberFormat="1" applyFont="1" applyFill="1" applyBorder="1" applyAlignment="1" applyProtection="1">
      <alignment horizontal="right" vertical="center" wrapText="1"/>
    </xf>
    <xf numFmtId="0" fontId="14" fillId="3" borderId="14" xfId="0" applyNumberFormat="1" applyFont="1" applyFill="1" applyBorder="1" applyAlignment="1" applyProtection="1">
      <alignment horizontal="left" vertical="center" wrapText="1"/>
    </xf>
    <xf numFmtId="176" fontId="12" fillId="0" borderId="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right"/>
    </xf>
    <xf numFmtId="2" fontId="14" fillId="3" borderId="5" xfId="0" applyNumberFormat="1" applyFont="1" applyFill="1" applyBorder="1" applyAlignment="1" applyProtection="1">
      <alignment horizontal="right" vertical="center" wrapText="1"/>
    </xf>
    <xf numFmtId="176" fontId="12" fillId="0" borderId="0" xfId="0" applyNumberFormat="1" applyFont="1" applyFill="1" applyAlignment="1" applyProtection="1">
      <alignment horizontal="right" vertical="center"/>
    </xf>
    <xf numFmtId="176" fontId="16" fillId="0" borderId="0" xfId="0" applyNumberFormat="1" applyFont="1" applyFill="1" applyBorder="1" applyAlignment="1" applyProtection="1">
      <alignment horizontal="centerContinuous" vertical="center"/>
    </xf>
    <xf numFmtId="0" fontId="12" fillId="0" borderId="5" xfId="0" applyNumberFormat="1" applyFont="1" applyFill="1" applyBorder="1" applyAlignment="1" applyProtection="1">
      <alignment horizontal="centerContinuous" vertical="center"/>
    </xf>
    <xf numFmtId="0" fontId="12" fillId="2" borderId="5" xfId="0" applyNumberFormat="1" applyFont="1" applyFill="1" applyBorder="1" applyAlignment="1" applyProtection="1">
      <alignment horizontal="centerContinuous" vertical="center"/>
    </xf>
    <xf numFmtId="176" fontId="12" fillId="2" borderId="5" xfId="0" applyNumberFormat="1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Border="1" applyAlignment="1" applyProtection="1">
      <alignment horizontal="right"/>
    </xf>
    <xf numFmtId="176" fontId="16" fillId="0" borderId="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Continuous" vertical="center" wrapText="1"/>
    </xf>
    <xf numFmtId="0" fontId="12" fillId="2" borderId="5" xfId="0" applyNumberFormat="1" applyFont="1" applyFill="1" applyBorder="1" applyAlignment="1" applyProtection="1">
      <alignment horizontal="centerContinuous" vertical="center" wrapText="1"/>
    </xf>
    <xf numFmtId="179" fontId="14" fillId="0" borderId="5" xfId="0" applyNumberFormat="1" applyFont="1" applyFill="1" applyBorder="1" applyAlignment="1" applyProtection="1">
      <alignment horizontal="left" vertical="center" wrapText="1"/>
    </xf>
    <xf numFmtId="179" fontId="14" fillId="3" borderId="5" xfId="0" applyNumberFormat="1" applyFont="1" applyFill="1" applyBorder="1" applyAlignment="1" applyProtection="1">
      <alignment horizontal="right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79" fontId="14" fillId="0" borderId="14" xfId="0" applyNumberFormat="1" applyFont="1" applyFill="1" applyBorder="1" applyAlignment="1" applyProtection="1">
      <alignment horizontal="left" vertical="center" wrapText="1"/>
    </xf>
    <xf numFmtId="179" fontId="0" fillId="0" borderId="5" xfId="0" applyNumberFormat="1" applyBorder="1">
      <alignment vertical="center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176" fontId="12" fillId="2" borderId="5" xfId="0" applyNumberFormat="1" applyFont="1" applyFill="1" applyBorder="1" applyAlignment="1" applyProtection="1">
      <alignment horizontal="centerContinuous" vertical="center"/>
    </xf>
    <xf numFmtId="0" fontId="12" fillId="2" borderId="14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Border="1">
      <alignment vertical="center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2" fillId="2" borderId="10" xfId="0" applyNumberFormat="1" applyFont="1" applyFill="1" applyBorder="1" applyAlignment="1" applyProtection="1">
      <alignment horizontal="right"/>
    </xf>
    <xf numFmtId="178" fontId="12" fillId="0" borderId="12" xfId="0" applyNumberFormat="1" applyFont="1" applyFill="1" applyBorder="1" applyAlignment="1" applyProtection="1">
      <alignment horizontal="center" vertical="center" wrapText="1"/>
    </xf>
    <xf numFmtId="178" fontId="12" fillId="2" borderId="1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4" fontId="15" fillId="3" borderId="5" xfId="0" applyNumberFormat="1" applyFont="1" applyFill="1" applyBorder="1" applyAlignment="1" applyProtection="1">
      <alignment horizontal="center" vertical="center" wrapText="1"/>
    </xf>
    <xf numFmtId="9" fontId="15" fillId="3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right" vertical="center"/>
    </xf>
    <xf numFmtId="177" fontId="12" fillId="0" borderId="0" xfId="0" applyNumberFormat="1" applyFont="1" applyFill="1" applyBorder="1" applyAlignment="1" applyProtection="1">
      <alignment horizontal="right"/>
    </xf>
    <xf numFmtId="0" fontId="12" fillId="2" borderId="15" xfId="0" applyNumberFormat="1" applyFont="1" applyFill="1" applyBorder="1" applyAlignment="1" applyProtection="1">
      <alignment horizontal="center" vertical="center" wrapText="1"/>
    </xf>
    <xf numFmtId="0" fontId="12" fillId="2" borderId="16" xfId="0" applyNumberFormat="1" applyFont="1" applyFill="1" applyBorder="1" applyAlignment="1" applyProtection="1">
      <alignment horizontal="center" vertical="center" wrapText="1"/>
    </xf>
    <xf numFmtId="0" fontId="18" fillId="0" borderId="0" xfId="0" applyFont="1">
      <alignment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12" fillId="0" borderId="10" xfId="0" applyNumberFormat="1" applyFont="1" applyFill="1" applyBorder="1" applyAlignment="1" applyProtection="1">
      <alignment vertical="center"/>
    </xf>
    <xf numFmtId="0" fontId="12" fillId="2" borderId="11" xfId="0" applyNumberFormat="1" applyFont="1" applyFill="1" applyBorder="1" applyAlignment="1" applyProtection="1">
      <alignment horizontal="centerContinuous" vertical="center"/>
    </xf>
    <xf numFmtId="0" fontId="10" fillId="0" borderId="5" xfId="0" applyNumberFormat="1" applyFont="1" applyFill="1" applyBorder="1" applyAlignment="1" applyProtection="1">
      <alignment horizontal="centerContinuous" vertical="center"/>
    </xf>
    <xf numFmtId="0" fontId="10" fillId="2" borderId="5" xfId="0" applyNumberFormat="1" applyFont="1" applyFill="1" applyBorder="1" applyAlignment="1" applyProtection="1">
      <alignment horizontal="centerContinuous" vertical="center"/>
    </xf>
    <xf numFmtId="0" fontId="12" fillId="3" borderId="14" xfId="0" applyNumberFormat="1" applyFont="1" applyFill="1" applyBorder="1" applyAlignment="1" applyProtection="1">
      <alignment vertical="center"/>
    </xf>
    <xf numFmtId="179" fontId="12" fillId="3" borderId="11" xfId="0" applyNumberFormat="1" applyFont="1" applyFill="1" applyBorder="1" applyAlignment="1" applyProtection="1">
      <alignment horizontal="right" vertical="center" wrapText="1"/>
    </xf>
    <xf numFmtId="179" fontId="12" fillId="3" borderId="13" xfId="0" applyNumberFormat="1" applyFont="1" applyFill="1" applyBorder="1" applyAlignment="1" applyProtection="1">
      <alignment vertical="center"/>
    </xf>
    <xf numFmtId="179" fontId="12" fillId="3" borderId="12" xfId="0" applyNumberFormat="1" applyFont="1" applyFill="1" applyBorder="1" applyAlignment="1" applyProtection="1">
      <alignment horizontal="right" vertical="center" wrapText="1"/>
    </xf>
    <xf numFmtId="0" fontId="12" fillId="3" borderId="5" xfId="0" applyNumberFormat="1" applyFont="1" applyFill="1" applyBorder="1" applyAlignment="1" applyProtection="1">
      <alignment vertical="center"/>
    </xf>
    <xf numFmtId="179" fontId="12" fillId="3" borderId="5" xfId="0" applyNumberFormat="1" applyFont="1" applyFill="1" applyBorder="1" applyAlignment="1" applyProtection="1">
      <alignment horizontal="right" vertical="center" wrapText="1"/>
    </xf>
    <xf numFmtId="179" fontId="12" fillId="3" borderId="17" xfId="0" applyNumberFormat="1" applyFont="1" applyFill="1" applyBorder="1" applyAlignment="1" applyProtection="1">
      <alignment horizontal="right" vertical="center" wrapText="1"/>
    </xf>
    <xf numFmtId="179" fontId="12" fillId="3" borderId="5" xfId="0" applyNumberFormat="1" applyFont="1" applyFill="1" applyBorder="1" applyAlignment="1" applyProtection="1">
      <alignment horizontal="right" vertical="center"/>
    </xf>
    <xf numFmtId="179" fontId="12" fillId="3" borderId="13" xfId="0" applyNumberFormat="1" applyFont="1" applyFill="1" applyBorder="1" applyAlignment="1" applyProtection="1">
      <alignment horizontal="left" vertical="center" wrapText="1"/>
    </xf>
    <xf numFmtId="179" fontId="12" fillId="3" borderId="12" xfId="0" applyNumberFormat="1" applyFont="1" applyFill="1" applyBorder="1" applyAlignment="1" applyProtection="1">
      <alignment horizontal="right" wrapText="1"/>
    </xf>
    <xf numFmtId="179" fontId="12" fillId="3" borderId="5" xfId="0" applyNumberFormat="1" applyFont="1" applyFill="1" applyBorder="1" applyAlignment="1" applyProtection="1">
      <alignment horizontal="right" wrapText="1"/>
    </xf>
    <xf numFmtId="179" fontId="12" fillId="3" borderId="15" xfId="0" applyNumberFormat="1" applyFont="1" applyFill="1" applyBorder="1" applyAlignment="1" applyProtection="1">
      <alignment vertical="center"/>
    </xf>
    <xf numFmtId="179" fontId="12" fillId="3" borderId="5" xfId="0" applyNumberFormat="1" applyFont="1" applyFill="1" applyBorder="1" applyAlignment="1" applyProtection="1">
      <alignment vertical="center"/>
    </xf>
    <xf numFmtId="179" fontId="12" fillId="3" borderId="11" xfId="0" applyNumberFormat="1" applyFont="1" applyFill="1" applyBorder="1" applyAlignment="1" applyProtection="1"/>
    <xf numFmtId="179" fontId="12" fillId="3" borderId="5" xfId="0" applyNumberFormat="1" applyFont="1" applyFill="1" applyBorder="1" applyAlignment="1" applyProtection="1"/>
    <xf numFmtId="179" fontId="12" fillId="3" borderId="14" xfId="0" applyNumberFormat="1" applyFont="1" applyFill="1" applyBorder="1" applyAlignment="1" applyProtection="1">
      <alignment horizontal="left" vertical="center" wrapText="1"/>
    </xf>
    <xf numFmtId="179" fontId="12" fillId="3" borderId="12" xfId="0" applyNumberFormat="1" applyFont="1" applyFill="1" applyBorder="1" applyAlignment="1" applyProtection="1"/>
    <xf numFmtId="0" fontId="12" fillId="3" borderId="14" xfId="0" applyNumberFormat="1" applyFont="1" applyFill="1" applyBorder="1" applyAlignment="1" applyProtection="1">
      <alignment horizontal="center" vertical="center"/>
    </xf>
    <xf numFmtId="179" fontId="12" fillId="3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vertical="center"/>
    </xf>
    <xf numFmtId="179" fontId="12" fillId="0" borderId="5" xfId="0" applyNumberFormat="1" applyFont="1" applyFill="1" applyBorder="1" applyAlignment="1" applyProtection="1">
      <alignment horizontal="right" vertical="center" wrapText="1"/>
    </xf>
    <xf numFmtId="179" fontId="12" fillId="0" borderId="13" xfId="0" applyNumberFormat="1" applyFont="1" applyFill="1" applyBorder="1" applyAlignment="1" applyProtection="1">
      <alignment horizontal="center" vertical="center"/>
    </xf>
    <xf numFmtId="179" fontId="12" fillId="0" borderId="17" xfId="0" applyNumberFormat="1" applyFont="1" applyFill="1" applyBorder="1" applyAlignment="1" applyProtection="1">
      <alignment horizontal="right" vertical="center" wrapText="1"/>
    </xf>
    <xf numFmtId="179" fontId="12" fillId="0" borderId="5" xfId="0" applyNumberFormat="1" applyFont="1" applyFill="1" applyBorder="1" applyAlignment="1" applyProtection="1"/>
    <xf numFmtId="179" fontId="12" fillId="0" borderId="12" xfId="0" applyNumberFormat="1" applyFont="1" applyFill="1" applyBorder="1" applyAlignment="1" applyProtection="1"/>
    <xf numFmtId="0" fontId="12" fillId="3" borderId="5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H19" sqref="H19"/>
    </sheetView>
  </sheetViews>
  <sheetFormatPr defaultColWidth="9" defaultRowHeight="13.5" outlineLevelCol="7"/>
  <cols>
    <col min="1" max="1" width="36.25" customWidth="1"/>
    <col min="2" max="2" width="8.25" customWidth="1"/>
    <col min="3" max="3" width="23.5" customWidth="1"/>
    <col min="4" max="4" width="8.25" customWidth="1"/>
    <col min="5" max="5" width="24" customWidth="1"/>
    <col min="6" max="6" width="8.5" customWidth="1"/>
    <col min="7" max="7" width="22.125" customWidth="1"/>
    <col min="8" max="8" width="8.875" customWidth="1"/>
  </cols>
  <sheetData>
    <row r="1" spans="8:8">
      <c r="H1" s="126" t="s">
        <v>0</v>
      </c>
    </row>
    <row r="2" ht="20.25" spans="1:8">
      <c r="A2" s="127" t="s">
        <v>1</v>
      </c>
      <c r="B2" s="128"/>
      <c r="C2" s="128"/>
      <c r="D2" s="128"/>
      <c r="E2" s="128"/>
      <c r="F2" s="128"/>
      <c r="G2" s="128"/>
      <c r="H2" s="128"/>
    </row>
    <row r="3" spans="1:8">
      <c r="A3" s="129" t="s">
        <v>2</v>
      </c>
      <c r="B3" s="129"/>
      <c r="C3" s="129"/>
      <c r="D3" s="53"/>
      <c r="E3" s="53"/>
      <c r="F3" s="47"/>
      <c r="G3" s="47"/>
      <c r="H3" s="67"/>
    </row>
    <row r="4" spans="1:8">
      <c r="A4" s="96" t="s">
        <v>3</v>
      </c>
      <c r="B4" s="97"/>
      <c r="C4" s="130" t="s">
        <v>4</v>
      </c>
      <c r="D4" s="97"/>
      <c r="E4" s="96"/>
      <c r="F4" s="97"/>
      <c r="G4" s="131"/>
      <c r="H4" s="132"/>
    </row>
    <row r="5" ht="18" customHeight="1" spans="1:8">
      <c r="A5" s="35" t="s">
        <v>5</v>
      </c>
      <c r="B5" s="37" t="s">
        <v>6</v>
      </c>
      <c r="C5" s="36" t="s">
        <v>7</v>
      </c>
      <c r="D5" s="60" t="s">
        <v>6</v>
      </c>
      <c r="E5" s="72" t="s">
        <v>8</v>
      </c>
      <c r="F5" s="61" t="s">
        <v>6</v>
      </c>
      <c r="G5" s="72" t="s">
        <v>9</v>
      </c>
      <c r="H5" s="60" t="s">
        <v>6</v>
      </c>
    </row>
    <row r="6" spans="1:8">
      <c r="A6" s="133" t="s">
        <v>10</v>
      </c>
      <c r="B6" s="134">
        <v>952</v>
      </c>
      <c r="C6" s="135" t="s">
        <v>11</v>
      </c>
      <c r="D6" s="136">
        <v>3109</v>
      </c>
      <c r="E6" s="135" t="s">
        <v>12</v>
      </c>
      <c r="F6" s="136">
        <f>F7+F8+F9</f>
        <v>2670</v>
      </c>
      <c r="G6" s="135" t="s">
        <v>13</v>
      </c>
      <c r="H6" s="136">
        <v>2006</v>
      </c>
    </row>
    <row r="7" spans="1:8">
      <c r="A7" s="137" t="s">
        <v>14</v>
      </c>
      <c r="B7" s="134">
        <v>952</v>
      </c>
      <c r="C7" s="135" t="s">
        <v>15</v>
      </c>
      <c r="D7" s="136"/>
      <c r="E7" s="135" t="s">
        <v>16</v>
      </c>
      <c r="F7" s="136">
        <v>2006</v>
      </c>
      <c r="G7" s="135" t="s">
        <v>17</v>
      </c>
      <c r="H7" s="136">
        <v>1394</v>
      </c>
    </row>
    <row r="8" spans="1:8">
      <c r="A8" s="137" t="s">
        <v>18</v>
      </c>
      <c r="B8" s="138"/>
      <c r="C8" s="135" t="s">
        <v>19</v>
      </c>
      <c r="D8" s="136">
        <v>26</v>
      </c>
      <c r="E8" s="135" t="s">
        <v>20</v>
      </c>
      <c r="F8" s="136">
        <v>460</v>
      </c>
      <c r="G8" s="135" t="s">
        <v>21</v>
      </c>
      <c r="H8" s="136"/>
    </row>
    <row r="9" spans="1:8">
      <c r="A9" s="137" t="s">
        <v>22</v>
      </c>
      <c r="B9" s="138"/>
      <c r="C9" s="135" t="s">
        <v>23</v>
      </c>
      <c r="D9" s="136">
        <v>22</v>
      </c>
      <c r="E9" s="135" t="s">
        <v>24</v>
      </c>
      <c r="F9" s="136">
        <v>204</v>
      </c>
      <c r="G9" s="135" t="s">
        <v>25</v>
      </c>
      <c r="H9" s="136"/>
    </row>
    <row r="10" spans="1:8">
      <c r="A10" s="137" t="s">
        <v>26</v>
      </c>
      <c r="B10" s="138"/>
      <c r="C10" s="135" t="s">
        <v>27</v>
      </c>
      <c r="D10" s="138"/>
      <c r="E10" s="135" t="s">
        <v>28</v>
      </c>
      <c r="F10" s="136">
        <f>F11+F12+F13+F14+F15+F16+F17+F19</f>
        <v>4873</v>
      </c>
      <c r="G10" s="135" t="s">
        <v>29</v>
      </c>
      <c r="H10" s="136"/>
    </row>
    <row r="11" spans="1:8">
      <c r="A11" s="137" t="s">
        <v>30</v>
      </c>
      <c r="B11" s="138"/>
      <c r="C11" s="135" t="s">
        <v>31</v>
      </c>
      <c r="D11" s="139">
        <v>56</v>
      </c>
      <c r="E11" s="135" t="s">
        <v>20</v>
      </c>
      <c r="F11" s="136">
        <v>934</v>
      </c>
      <c r="G11" s="135" t="s">
        <v>32</v>
      </c>
      <c r="H11" s="136">
        <v>1137</v>
      </c>
    </row>
    <row r="12" spans="1:8">
      <c r="A12" s="137" t="s">
        <v>33</v>
      </c>
      <c r="B12" s="138"/>
      <c r="C12" s="135" t="s">
        <v>34</v>
      </c>
      <c r="D12" s="136">
        <v>77</v>
      </c>
      <c r="E12" s="135" t="s">
        <v>24</v>
      </c>
      <c r="F12" s="136">
        <v>505</v>
      </c>
      <c r="G12" s="135" t="s">
        <v>35</v>
      </c>
      <c r="H12" s="136"/>
    </row>
    <row r="13" spans="1:8">
      <c r="A13" s="137" t="s">
        <v>36</v>
      </c>
      <c r="B13" s="138"/>
      <c r="C13" s="135" t="s">
        <v>37</v>
      </c>
      <c r="D13" s="136">
        <v>140</v>
      </c>
      <c r="E13" s="135" t="s">
        <v>38</v>
      </c>
      <c r="F13" s="136"/>
      <c r="G13" s="135" t="s">
        <v>39</v>
      </c>
      <c r="H13" s="136"/>
    </row>
    <row r="14" spans="1:8">
      <c r="A14" s="137" t="s">
        <v>40</v>
      </c>
      <c r="B14" s="140"/>
      <c r="C14" s="135" t="s">
        <v>41</v>
      </c>
      <c r="D14" s="136">
        <v>200</v>
      </c>
      <c r="E14" s="135" t="s">
        <v>42</v>
      </c>
      <c r="F14" s="136">
        <v>1137</v>
      </c>
      <c r="G14" s="135" t="s">
        <v>43</v>
      </c>
      <c r="H14" s="136">
        <v>2901</v>
      </c>
    </row>
    <row r="15" spans="1:8">
      <c r="A15" s="137" t="s">
        <v>44</v>
      </c>
      <c r="B15" s="140"/>
      <c r="C15" s="135" t="s">
        <v>45</v>
      </c>
      <c r="D15" s="136">
        <v>491</v>
      </c>
      <c r="E15" s="135" t="s">
        <v>46</v>
      </c>
      <c r="F15" s="138"/>
      <c r="G15" s="135" t="s">
        <v>47</v>
      </c>
      <c r="H15" s="136"/>
    </row>
    <row r="16" spans="1:8">
      <c r="A16" s="137" t="s">
        <v>48</v>
      </c>
      <c r="B16" s="138"/>
      <c r="C16" s="135" t="s">
        <v>49</v>
      </c>
      <c r="D16" s="136">
        <v>3382</v>
      </c>
      <c r="E16" s="135" t="s">
        <v>50</v>
      </c>
      <c r="F16" s="139"/>
      <c r="G16" s="135" t="s">
        <v>51</v>
      </c>
      <c r="H16" s="136"/>
    </row>
    <row r="17" spans="1:8">
      <c r="A17" s="137" t="s">
        <v>52</v>
      </c>
      <c r="B17" s="138"/>
      <c r="C17" s="135" t="s">
        <v>53</v>
      </c>
      <c r="D17" s="136">
        <v>40</v>
      </c>
      <c r="E17" s="135" t="s">
        <v>54</v>
      </c>
      <c r="F17" s="136">
        <v>2192</v>
      </c>
      <c r="G17" s="135" t="s">
        <v>55</v>
      </c>
      <c r="H17" s="136">
        <v>105</v>
      </c>
    </row>
    <row r="18" spans="1:8">
      <c r="A18" s="137" t="s">
        <v>56</v>
      </c>
      <c r="B18" s="138"/>
      <c r="C18" s="141" t="s">
        <v>57</v>
      </c>
      <c r="D18" s="136"/>
      <c r="E18" s="135" t="s">
        <v>58</v>
      </c>
      <c r="F18" s="136"/>
      <c r="G18" s="135" t="s">
        <v>59</v>
      </c>
      <c r="H18" s="142"/>
    </row>
    <row r="19" spans="1:8">
      <c r="A19" s="137" t="s">
        <v>60</v>
      </c>
      <c r="B19" s="138">
        <v>5650</v>
      </c>
      <c r="C19" s="141" t="s">
        <v>61</v>
      </c>
      <c r="D19" s="136"/>
      <c r="E19" s="135" t="s">
        <v>62</v>
      </c>
      <c r="F19" s="136">
        <v>105</v>
      </c>
      <c r="G19" s="135" t="s">
        <v>63</v>
      </c>
      <c r="H19" s="142"/>
    </row>
    <row r="20" spans="1:8">
      <c r="A20" s="137" t="s">
        <v>64</v>
      </c>
      <c r="B20" s="138">
        <v>5650</v>
      </c>
      <c r="C20" s="141" t="s">
        <v>65</v>
      </c>
      <c r="D20" s="136"/>
      <c r="E20" s="135" t="s">
        <v>66</v>
      </c>
      <c r="F20" s="138"/>
      <c r="G20" s="135" t="s">
        <v>67</v>
      </c>
      <c r="H20" s="143"/>
    </row>
    <row r="21" spans="1:8">
      <c r="A21" s="137" t="s">
        <v>68</v>
      </c>
      <c r="B21" s="138"/>
      <c r="C21" s="141" t="s">
        <v>69</v>
      </c>
      <c r="D21" s="136"/>
      <c r="E21" s="144"/>
      <c r="F21" s="134"/>
      <c r="G21" s="145"/>
      <c r="H21" s="146"/>
    </row>
    <row r="22" spans="1:8">
      <c r="A22" s="137" t="s">
        <v>70</v>
      </c>
      <c r="B22" s="138"/>
      <c r="C22" s="141" t="s">
        <v>71</v>
      </c>
      <c r="D22" s="136"/>
      <c r="E22" s="144"/>
      <c r="F22" s="138"/>
      <c r="G22" s="145"/>
      <c r="H22" s="147"/>
    </row>
    <row r="23" spans="1:8">
      <c r="A23" s="137" t="s">
        <v>72</v>
      </c>
      <c r="B23" s="138">
        <v>941</v>
      </c>
      <c r="C23" s="141" t="s">
        <v>73</v>
      </c>
      <c r="D23" s="136"/>
      <c r="E23" s="144"/>
      <c r="F23" s="138"/>
      <c r="G23" s="145"/>
      <c r="H23" s="147"/>
    </row>
    <row r="24" spans="1:8">
      <c r="A24" s="137"/>
      <c r="B24" s="138"/>
      <c r="C24" s="141" t="s">
        <v>74</v>
      </c>
      <c r="D24" s="136"/>
      <c r="E24" s="144"/>
      <c r="F24" s="138"/>
      <c r="G24" s="145"/>
      <c r="H24" s="147"/>
    </row>
    <row r="25" spans="1:8">
      <c r="A25" s="137"/>
      <c r="B25" s="138"/>
      <c r="C25" s="141" t="s">
        <v>75</v>
      </c>
      <c r="D25" s="136"/>
      <c r="E25" s="144"/>
      <c r="F25" s="138"/>
      <c r="G25" s="145"/>
      <c r="H25" s="147"/>
    </row>
    <row r="26" spans="1:8">
      <c r="A26" s="137"/>
      <c r="B26" s="138"/>
      <c r="C26" s="148" t="s">
        <v>76</v>
      </c>
      <c r="D26" s="136"/>
      <c r="E26" s="144"/>
      <c r="F26" s="138"/>
      <c r="G26" s="145"/>
      <c r="H26" s="147"/>
    </row>
    <row r="27" spans="1:8">
      <c r="A27" s="137"/>
      <c r="B27" s="136"/>
      <c r="C27" s="148" t="s">
        <v>77</v>
      </c>
      <c r="D27" s="136"/>
      <c r="E27" s="144"/>
      <c r="F27" s="136"/>
      <c r="G27" s="145"/>
      <c r="H27" s="149"/>
    </row>
    <row r="28" spans="1:8">
      <c r="A28" s="150" t="s">
        <v>78</v>
      </c>
      <c r="B28" s="138"/>
      <c r="C28" s="148" t="s">
        <v>79</v>
      </c>
      <c r="D28" s="136"/>
      <c r="E28" s="151" t="s">
        <v>80</v>
      </c>
      <c r="F28" s="138">
        <f>F10+F6</f>
        <v>7543</v>
      </c>
      <c r="G28" s="151" t="s">
        <v>80</v>
      </c>
      <c r="H28" s="138">
        <f>SUM(H6:H27)</f>
        <v>7543</v>
      </c>
    </row>
    <row r="29" spans="1:8">
      <c r="A29" s="137" t="s">
        <v>81</v>
      </c>
      <c r="B29" s="134"/>
      <c r="C29" s="151" t="s">
        <v>82</v>
      </c>
      <c r="D29" s="138">
        <f>SUM(D6:D28)</f>
        <v>7543</v>
      </c>
      <c r="E29" s="144"/>
      <c r="F29" s="134"/>
      <c r="G29" s="145"/>
      <c r="H29" s="146"/>
    </row>
    <row r="30" spans="1:8">
      <c r="A30" s="152"/>
      <c r="B30" s="153"/>
      <c r="C30" s="154"/>
      <c r="D30" s="155"/>
      <c r="E30" s="156"/>
      <c r="F30" s="157"/>
      <c r="G30" s="156"/>
      <c r="H30" s="157"/>
    </row>
    <row r="31" spans="1:8">
      <c r="A31" s="158" t="s">
        <v>83</v>
      </c>
      <c r="B31" s="138">
        <f>B6+B19+B23+B22</f>
        <v>7543</v>
      </c>
      <c r="C31" s="151" t="s">
        <v>84</v>
      </c>
      <c r="D31" s="138">
        <f>D29</f>
        <v>7543</v>
      </c>
      <c r="E31" s="151" t="s">
        <v>84</v>
      </c>
      <c r="F31" s="138">
        <v>7543</v>
      </c>
      <c r="G31" s="151" t="s">
        <v>84</v>
      </c>
      <c r="H31" s="138">
        <v>7543</v>
      </c>
    </row>
  </sheetData>
  <mergeCells count="2">
    <mergeCell ref="A2:H2"/>
    <mergeCell ref="A3:C3"/>
  </mergeCells>
  <pageMargins left="0.196527777777778" right="0.118055555555556" top="0.511805555555556" bottom="0.55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S3"/>
    </sheetView>
  </sheetViews>
  <sheetFormatPr defaultColWidth="9" defaultRowHeight="13.5"/>
  <cols>
    <col min="1" max="1" width="4" customWidth="1"/>
    <col min="2" max="3" width="3.5" customWidth="1"/>
    <col min="4" max="4" width="12.625" customWidth="1"/>
    <col min="5" max="5" width="29.875" customWidth="1"/>
    <col min="6" max="6" width="11.25" customWidth="1"/>
    <col min="7" max="7" width="9.375" customWidth="1"/>
    <col min="8" max="10" width="8.625" customWidth="1"/>
    <col min="11" max="11" width="9.875" customWidth="1"/>
    <col min="12" max="18" width="8.5" customWidth="1"/>
    <col min="19" max="19" width="6.875" customWidth="1"/>
    <col min="20" max="20" width="9.625" customWidth="1"/>
  </cols>
  <sheetData>
    <row r="1" spans="1:20">
      <c r="A1" s="69" t="s">
        <v>243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ht="22.5" spans="1:20">
      <c r="A2" s="70" t="s">
        <v>244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5" t="s">
        <v>87</v>
      </c>
    </row>
    <row r="4" spans="1:20">
      <c r="A4" s="35" t="s">
        <v>136</v>
      </c>
      <c r="B4" s="35"/>
      <c r="C4" s="35"/>
      <c r="D4" s="35" t="s">
        <v>88</v>
      </c>
      <c r="E4" s="72" t="s">
        <v>137</v>
      </c>
      <c r="F4" s="37" t="s">
        <v>144</v>
      </c>
      <c r="G4" s="37" t="s">
        <v>145</v>
      </c>
      <c r="H4" s="37"/>
      <c r="I4" s="37"/>
      <c r="J4" s="37"/>
      <c r="K4" s="37" t="s">
        <v>146</v>
      </c>
      <c r="L4" s="37"/>
      <c r="M4" s="37"/>
      <c r="N4" s="37"/>
      <c r="O4" s="37"/>
      <c r="P4" s="37"/>
      <c r="Q4" s="37"/>
      <c r="R4" s="37"/>
      <c r="S4" s="37"/>
      <c r="T4" s="37"/>
    </row>
    <row r="5" spans="1:20">
      <c r="A5" s="37" t="s">
        <v>138</v>
      </c>
      <c r="B5" s="35" t="s">
        <v>139</v>
      </c>
      <c r="C5" s="35" t="s">
        <v>140</v>
      </c>
      <c r="D5" s="35"/>
      <c r="E5" s="72"/>
      <c r="F5" s="37"/>
      <c r="G5" s="35" t="s">
        <v>112</v>
      </c>
      <c r="H5" s="35" t="s">
        <v>148</v>
      </c>
      <c r="I5" s="35" t="s">
        <v>149</v>
      </c>
      <c r="J5" s="35" t="s">
        <v>150</v>
      </c>
      <c r="K5" s="35" t="s">
        <v>112</v>
      </c>
      <c r="L5" s="35" t="s">
        <v>151</v>
      </c>
      <c r="M5" s="35" t="s">
        <v>150</v>
      </c>
      <c r="N5" s="35" t="s">
        <v>152</v>
      </c>
      <c r="O5" s="35" t="s">
        <v>153</v>
      </c>
      <c r="P5" s="35" t="s">
        <v>154</v>
      </c>
      <c r="Q5" s="35" t="s">
        <v>155</v>
      </c>
      <c r="R5" s="35" t="s">
        <v>156</v>
      </c>
      <c r="S5" s="35" t="s">
        <v>157</v>
      </c>
      <c r="T5" s="35" t="s">
        <v>158</v>
      </c>
    </row>
    <row r="6" ht="42" customHeight="1" spans="1:20">
      <c r="A6" s="37"/>
      <c r="B6" s="35"/>
      <c r="C6" s="35"/>
      <c r="D6" s="35"/>
      <c r="E6" s="72"/>
      <c r="F6" s="37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45" customHeight="1" spans="1:20">
      <c r="A7" s="35" t="s">
        <v>111</v>
      </c>
      <c r="B7" s="35" t="s">
        <v>111</v>
      </c>
      <c r="C7" s="35" t="s">
        <v>111</v>
      </c>
      <c r="D7" s="35" t="s">
        <v>111</v>
      </c>
      <c r="E7" s="37" t="s">
        <v>111</v>
      </c>
      <c r="F7" s="37">
        <v>1</v>
      </c>
      <c r="G7" s="37">
        <v>2</v>
      </c>
      <c r="H7" s="35">
        <v>3</v>
      </c>
      <c r="I7" s="35">
        <v>4</v>
      </c>
      <c r="J7" s="35">
        <v>5</v>
      </c>
      <c r="K7" s="35">
        <v>6</v>
      </c>
      <c r="L7" s="35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</row>
    <row r="8" ht="47" customHeight="1" spans="1:20">
      <c r="A8" s="40"/>
      <c r="B8" s="40"/>
      <c r="C8" s="40"/>
      <c r="D8" s="40"/>
      <c r="E8" s="7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9" customHeight="1" spans="4:4">
      <c r="D9" s="74"/>
    </row>
  </sheetData>
  <mergeCells count="26">
    <mergeCell ref="A1:T1"/>
    <mergeCell ref="A2:T2"/>
    <mergeCell ref="A3:S3"/>
    <mergeCell ref="A4:C4"/>
    <mergeCell ref="G4:J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1" bottom="1" header="0.511805555555556" footer="0.51180555555555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15"/>
  <sheetViews>
    <sheetView workbookViewId="0">
      <selection activeCell="A1" sqref="A1:N19"/>
    </sheetView>
  </sheetViews>
  <sheetFormatPr defaultColWidth="6.875" defaultRowHeight="12.75" customHeight="1"/>
  <cols>
    <col min="1" max="1" width="9.25" style="47" customWidth="1"/>
    <col min="2" max="2" width="15.5" style="47" customWidth="1"/>
    <col min="3" max="3" width="14" style="47" customWidth="1"/>
    <col min="4" max="4" width="11.375" style="47" customWidth="1"/>
    <col min="5" max="12" width="9.25" style="47" customWidth="1"/>
    <col min="13" max="13" width="7.125" style="47" customWidth="1"/>
    <col min="14" max="14" width="8.125" style="47" customWidth="1"/>
    <col min="15" max="79" width="6.875" style="47" customWidth="1"/>
    <col min="80" max="88" width="6.875" style="48" customWidth="1"/>
    <col min="89" max="16352" width="6.875" style="48"/>
  </cols>
  <sheetData>
    <row r="1" ht="20.25" customHeight="1" spans="1:14">
      <c r="A1" s="49"/>
      <c r="B1" s="50"/>
      <c r="C1" s="50"/>
      <c r="D1" s="50"/>
      <c r="E1" s="51"/>
      <c r="F1" s="52"/>
      <c r="G1" s="52"/>
      <c r="H1" s="53"/>
      <c r="N1" s="67" t="s">
        <v>245</v>
      </c>
    </row>
    <row r="2" ht="24.75" customHeight="1" spans="1:14">
      <c r="A2" s="54" t="s">
        <v>246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4" customHeight="1" spans="1:14">
      <c r="A3" s="55" t="s">
        <v>2</v>
      </c>
      <c r="B3" s="56"/>
      <c r="C3" s="56"/>
      <c r="D3" s="56"/>
      <c r="E3" s="48"/>
      <c r="F3" s="48"/>
      <c r="G3" s="48"/>
      <c r="H3" s="48"/>
      <c r="I3" s="48"/>
      <c r="J3" s="48"/>
      <c r="K3" s="48"/>
      <c r="L3" s="48"/>
      <c r="N3" s="67" t="s">
        <v>87</v>
      </c>
    </row>
    <row r="4" s="44" customFormat="1" ht="26.25" customHeight="1" spans="1:14">
      <c r="A4" s="57" t="s">
        <v>88</v>
      </c>
      <c r="B4" s="57" t="s">
        <v>89</v>
      </c>
      <c r="C4" s="57" t="s">
        <v>247</v>
      </c>
      <c r="D4" s="57" t="s">
        <v>90</v>
      </c>
      <c r="E4" s="58" t="s">
        <v>91</v>
      </c>
      <c r="F4" s="58"/>
      <c r="G4" s="58"/>
      <c r="H4" s="59" t="s">
        <v>92</v>
      </c>
      <c r="I4" s="59" t="s">
        <v>93</v>
      </c>
      <c r="J4" s="59" t="s">
        <v>94</v>
      </c>
      <c r="K4" s="59"/>
      <c r="L4" s="35" t="s">
        <v>95</v>
      </c>
      <c r="M4" s="35" t="s">
        <v>96</v>
      </c>
      <c r="N4" s="35" t="s">
        <v>97</v>
      </c>
    </row>
    <row r="5" s="44" customFormat="1" ht="26.25" customHeight="1" spans="1:14">
      <c r="A5" s="35"/>
      <c r="B5" s="35"/>
      <c r="C5" s="35"/>
      <c r="D5" s="35"/>
      <c r="E5" s="59" t="s">
        <v>98</v>
      </c>
      <c r="F5" s="59" t="s">
        <v>99</v>
      </c>
      <c r="G5" s="59" t="s">
        <v>100</v>
      </c>
      <c r="H5" s="59"/>
      <c r="I5" s="59"/>
      <c r="J5" s="35" t="s">
        <v>101</v>
      </c>
      <c r="K5" s="35" t="s">
        <v>102</v>
      </c>
      <c r="L5" s="35"/>
      <c r="M5" s="35"/>
      <c r="N5" s="35"/>
    </row>
    <row r="6" s="44" customFormat="1" ht="10.5" customHeight="1" spans="1:14">
      <c r="A6" s="35"/>
      <c r="B6" s="35"/>
      <c r="C6" s="35"/>
      <c r="D6" s="35"/>
      <c r="E6" s="59"/>
      <c r="F6" s="59"/>
      <c r="G6" s="59"/>
      <c r="H6" s="59"/>
      <c r="I6" s="59"/>
      <c r="J6" s="35"/>
      <c r="K6" s="35"/>
      <c r="L6" s="35"/>
      <c r="M6" s="35"/>
      <c r="N6" s="35"/>
    </row>
    <row r="7" ht="10.5" customHeight="1" spans="1:14">
      <c r="A7" s="35"/>
      <c r="B7" s="35"/>
      <c r="C7" s="35"/>
      <c r="D7" s="35"/>
      <c r="E7" s="59"/>
      <c r="F7" s="59"/>
      <c r="G7" s="59"/>
      <c r="H7" s="59"/>
      <c r="I7" s="59"/>
      <c r="J7" s="35"/>
      <c r="K7" s="35"/>
      <c r="L7" s="35"/>
      <c r="M7" s="35"/>
      <c r="N7" s="35"/>
    </row>
    <row r="8" s="44" customFormat="1" ht="27" customHeight="1" spans="1:14">
      <c r="A8" s="60" t="s">
        <v>111</v>
      </c>
      <c r="B8" s="61" t="s">
        <v>111</v>
      </c>
      <c r="C8" s="60" t="s">
        <v>111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</row>
    <row r="9" s="45" customFormat="1" ht="27" customHeight="1" spans="1:79">
      <c r="A9" s="40"/>
      <c r="B9" s="62"/>
      <c r="C9" s="63" t="s">
        <v>112</v>
      </c>
      <c r="D9" s="64"/>
      <c r="E9" s="65"/>
      <c r="F9" s="66"/>
      <c r="G9" s="64"/>
      <c r="H9" s="65"/>
      <c r="I9" s="66"/>
      <c r="J9" s="64"/>
      <c r="K9" s="65"/>
      <c r="L9" s="66"/>
      <c r="M9" s="64"/>
      <c r="N9" s="65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</row>
    <row r="10" s="46" customFormat="1" ht="27" customHeight="1" spans="1:14">
      <c r="A10" s="40"/>
      <c r="B10" s="62"/>
      <c r="C10" s="63"/>
      <c r="D10" s="64"/>
      <c r="E10" s="65"/>
      <c r="F10" s="66"/>
      <c r="G10" s="64"/>
      <c r="H10" s="65"/>
      <c r="I10" s="66"/>
      <c r="J10" s="64"/>
      <c r="K10" s="65"/>
      <c r="L10" s="66"/>
      <c r="M10" s="64"/>
      <c r="N10" s="65"/>
    </row>
    <row r="11" ht="27" customHeight="1" spans="1:14">
      <c r="A11" s="40"/>
      <c r="B11" s="62"/>
      <c r="C11" s="63"/>
      <c r="D11" s="64"/>
      <c r="E11" s="65"/>
      <c r="F11" s="66"/>
      <c r="G11" s="64"/>
      <c r="H11" s="65"/>
      <c r="I11" s="66"/>
      <c r="J11" s="64"/>
      <c r="K11" s="65"/>
      <c r="L11" s="66"/>
      <c r="M11" s="64"/>
      <c r="N11" s="65"/>
    </row>
    <row r="12" ht="27" customHeight="1" spans="1:14">
      <c r="A12" s="40"/>
      <c r="B12" s="62"/>
      <c r="C12" s="63"/>
      <c r="D12" s="64"/>
      <c r="E12" s="65"/>
      <c r="F12" s="66"/>
      <c r="G12" s="64"/>
      <c r="H12" s="65"/>
      <c r="I12" s="66"/>
      <c r="J12" s="64"/>
      <c r="K12" s="65"/>
      <c r="L12" s="66"/>
      <c r="M12" s="64"/>
      <c r="N12" s="65"/>
    </row>
    <row r="13" ht="27" customHeight="1" spans="1:14">
      <c r="A13" s="40"/>
      <c r="B13" s="62"/>
      <c r="C13" s="63"/>
      <c r="D13" s="64"/>
      <c r="E13" s="65"/>
      <c r="F13" s="66"/>
      <c r="G13" s="64"/>
      <c r="H13" s="65"/>
      <c r="I13" s="66"/>
      <c r="J13" s="64"/>
      <c r="K13" s="65"/>
      <c r="L13" s="66"/>
      <c r="M13" s="64"/>
      <c r="N13" s="65"/>
    </row>
    <row r="14" ht="27" customHeight="1" spans="1:14">
      <c r="A14" s="40"/>
      <c r="B14" s="62"/>
      <c r="C14" s="63"/>
      <c r="D14" s="64"/>
      <c r="E14" s="65"/>
      <c r="F14" s="66"/>
      <c r="G14" s="64"/>
      <c r="H14" s="65"/>
      <c r="I14" s="66"/>
      <c r="J14" s="64"/>
      <c r="K14" s="65"/>
      <c r="L14" s="66"/>
      <c r="M14" s="64"/>
      <c r="N14" s="65"/>
    </row>
    <row r="15" ht="27" customHeight="1" spans="1:14">
      <c r="A15" s="40"/>
      <c r="B15" s="62"/>
      <c r="C15" s="63"/>
      <c r="D15" s="64"/>
      <c r="E15" s="65"/>
      <c r="F15" s="66"/>
      <c r="G15" s="64"/>
      <c r="H15" s="65"/>
      <c r="I15" s="66"/>
      <c r="J15" s="64"/>
      <c r="K15" s="65"/>
      <c r="L15" s="66"/>
      <c r="M15" s="64"/>
      <c r="N15" s="65"/>
    </row>
  </sheetData>
  <mergeCells count="18">
    <mergeCell ref="A2:N2"/>
    <mergeCell ref="A3:D3"/>
    <mergeCell ref="E4:G4"/>
    <mergeCell ref="J4:K4"/>
    <mergeCell ref="A4:A7"/>
    <mergeCell ref="B4:B7"/>
    <mergeCell ref="C4:C7"/>
    <mergeCell ref="D4:D7"/>
    <mergeCell ref="E5:E7"/>
    <mergeCell ref="F5:F7"/>
    <mergeCell ref="G5:G7"/>
    <mergeCell ref="H4:H7"/>
    <mergeCell ref="I4:I7"/>
    <mergeCell ref="J5:J7"/>
    <mergeCell ref="K5:K7"/>
    <mergeCell ref="L4:L7"/>
    <mergeCell ref="M4:M7"/>
    <mergeCell ref="N4:N7"/>
  </mergeCells>
  <pageMargins left="0.196527777777778" right="0.1562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G8" sqref="G8"/>
    </sheetView>
  </sheetViews>
  <sheetFormatPr defaultColWidth="9" defaultRowHeight="13.5"/>
  <cols>
    <col min="1" max="1" width="13.125" customWidth="1"/>
    <col min="2" max="2" width="18.5" customWidth="1"/>
    <col min="3" max="11" width="8.875" customWidth="1"/>
    <col min="12" max="14" width="10.125" customWidth="1"/>
  </cols>
  <sheetData>
    <row r="1" spans="1:14">
      <c r="A1" s="31" t="s">
        <v>248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ht="20.25" spans="1:14">
      <c r="A2" s="32" t="s">
        <v>249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3" t="s">
        <v>250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ht="28" customHeight="1" spans="1:14">
      <c r="A4" s="34" t="s">
        <v>117</v>
      </c>
      <c r="B4" s="35" t="s">
        <v>89</v>
      </c>
      <c r="C4" s="36" t="s">
        <v>251</v>
      </c>
      <c r="D4" s="36"/>
      <c r="E4" s="36"/>
      <c r="F4" s="36"/>
      <c r="G4" s="36"/>
      <c r="H4" s="36"/>
      <c r="I4" s="36" t="s">
        <v>252</v>
      </c>
      <c r="J4" s="36"/>
      <c r="K4" s="36"/>
      <c r="L4" s="36"/>
      <c r="M4" s="36"/>
      <c r="N4" s="36"/>
    </row>
    <row r="5" ht="27" customHeight="1" spans="1:14">
      <c r="A5" s="34"/>
      <c r="B5" s="35"/>
      <c r="C5" s="37" t="s">
        <v>103</v>
      </c>
      <c r="D5" s="37" t="s">
        <v>213</v>
      </c>
      <c r="E5" s="37" t="s">
        <v>253</v>
      </c>
      <c r="F5" s="38" t="s">
        <v>254</v>
      </c>
      <c r="G5" s="38"/>
      <c r="H5" s="37" t="s">
        <v>255</v>
      </c>
      <c r="I5" s="35" t="s">
        <v>103</v>
      </c>
      <c r="J5" s="35" t="s">
        <v>213</v>
      </c>
      <c r="K5" s="35" t="s">
        <v>253</v>
      </c>
      <c r="L5" s="38" t="s">
        <v>254</v>
      </c>
      <c r="M5" s="38"/>
      <c r="N5" s="37" t="s">
        <v>255</v>
      </c>
    </row>
    <row r="6" ht="36" spans="1:14">
      <c r="A6" s="34"/>
      <c r="B6" s="39"/>
      <c r="C6" s="37"/>
      <c r="D6" s="37"/>
      <c r="E6" s="37"/>
      <c r="F6" s="37" t="s">
        <v>256</v>
      </c>
      <c r="G6" s="37" t="s">
        <v>217</v>
      </c>
      <c r="H6" s="37"/>
      <c r="I6" s="35"/>
      <c r="J6" s="35"/>
      <c r="K6" s="35"/>
      <c r="L6" s="35" t="s">
        <v>256</v>
      </c>
      <c r="M6" s="35" t="s">
        <v>217</v>
      </c>
      <c r="N6" s="37"/>
    </row>
    <row r="7" spans="1:14">
      <c r="A7" s="34" t="s">
        <v>111</v>
      </c>
      <c r="B7" s="34" t="s">
        <v>111</v>
      </c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34">
        <v>6</v>
      </c>
      <c r="I7" s="34">
        <v>7</v>
      </c>
      <c r="J7" s="34">
        <v>8</v>
      </c>
      <c r="K7" s="34">
        <v>9</v>
      </c>
      <c r="L7" s="34">
        <v>10</v>
      </c>
      <c r="M7" s="34">
        <v>11</v>
      </c>
      <c r="N7" s="34">
        <v>12</v>
      </c>
    </row>
    <row r="8" ht="30" customHeight="1" spans="1:14">
      <c r="A8" s="40" t="s">
        <v>113</v>
      </c>
      <c r="B8" s="41" t="s">
        <v>112</v>
      </c>
      <c r="C8" s="42">
        <v>22</v>
      </c>
      <c r="D8" s="42">
        <v>10</v>
      </c>
      <c r="E8" s="42"/>
      <c r="F8" s="42"/>
      <c r="G8" s="42">
        <v>12</v>
      </c>
      <c r="H8" s="42"/>
      <c r="I8" s="42">
        <v>20</v>
      </c>
      <c r="J8" s="42">
        <v>8</v>
      </c>
      <c r="K8" s="42">
        <v>12</v>
      </c>
      <c r="L8" s="42"/>
      <c r="M8" s="42">
        <v>12</v>
      </c>
      <c r="N8" s="42"/>
    </row>
    <row r="9" ht="27" customHeight="1" spans="1:14">
      <c r="A9" s="43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29" customHeight="1" spans="1:14">
      <c r="A10" s="43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</sheetData>
  <mergeCells count="17">
    <mergeCell ref="A1:N1"/>
    <mergeCell ref="A2:N2"/>
    <mergeCell ref="A3:N3"/>
    <mergeCell ref="C4:H4"/>
    <mergeCell ref="I4:N4"/>
    <mergeCell ref="F5:G5"/>
    <mergeCell ref="L5:M5"/>
    <mergeCell ref="A4:A6"/>
    <mergeCell ref="B4:B6"/>
    <mergeCell ref="C5:C6"/>
    <mergeCell ref="D5:D6"/>
    <mergeCell ref="E5:E6"/>
    <mergeCell ref="H5:H6"/>
    <mergeCell ref="I5:I6"/>
    <mergeCell ref="J5:J6"/>
    <mergeCell ref="K5:K6"/>
    <mergeCell ref="N5:N6"/>
  </mergeCells>
  <pageMargins left="0.118055555555556" right="0.15625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4" workbookViewId="0">
      <selection activeCell="D19" sqref="D19:H19"/>
    </sheetView>
  </sheetViews>
  <sheetFormatPr defaultColWidth="9" defaultRowHeight="13.5" outlineLevelCol="7"/>
  <cols>
    <col min="1" max="1" width="14.75" customWidth="1"/>
    <col min="2" max="2" width="7.625" customWidth="1"/>
    <col min="3" max="3" width="9" customWidth="1"/>
    <col min="4" max="4" width="16.25" customWidth="1"/>
    <col min="5" max="5" width="15" customWidth="1"/>
    <col min="6" max="6" width="14.75" customWidth="1"/>
    <col min="7" max="7" width="5.125" customWidth="1"/>
    <col min="8" max="8" width="13.875" customWidth="1"/>
  </cols>
  <sheetData>
    <row r="1" ht="14.25" spans="1:8">
      <c r="A1" s="1" t="s">
        <v>257</v>
      </c>
      <c r="B1" s="1"/>
      <c r="C1" s="1"/>
      <c r="D1" s="1"/>
      <c r="E1" s="1"/>
      <c r="F1" s="1"/>
      <c r="G1" s="1"/>
      <c r="H1" s="1"/>
    </row>
    <row r="2" ht="27" spans="1:8">
      <c r="A2" s="2" t="s">
        <v>258</v>
      </c>
      <c r="B2" s="3"/>
      <c r="C2" s="3"/>
      <c r="D2" s="3"/>
      <c r="E2" s="3"/>
      <c r="F2" s="3"/>
      <c r="G2" s="3"/>
      <c r="H2" s="3"/>
    </row>
    <row r="3" ht="20.25" spans="1:8">
      <c r="A3" s="4" t="s">
        <v>259</v>
      </c>
      <c r="B3" s="4"/>
      <c r="C3" s="4"/>
      <c r="D3" s="4"/>
      <c r="E3" s="4"/>
      <c r="F3" s="4"/>
      <c r="G3" s="4"/>
      <c r="H3" s="4"/>
    </row>
    <row r="4" ht="18" customHeight="1" spans="1:8">
      <c r="A4" s="5" t="s">
        <v>260</v>
      </c>
      <c r="B4" s="5"/>
      <c r="C4" s="5"/>
      <c r="D4" s="5"/>
      <c r="E4" s="5"/>
      <c r="F4" s="5"/>
      <c r="G4" s="5"/>
      <c r="H4" s="5"/>
    </row>
    <row r="5" ht="14.25" spans="1:8">
      <c r="A5" s="6" t="s">
        <v>261</v>
      </c>
      <c r="B5" s="7" t="s">
        <v>262</v>
      </c>
      <c r="C5" s="7"/>
      <c r="D5" s="8" t="s">
        <v>263</v>
      </c>
      <c r="E5" s="8"/>
      <c r="F5" s="8"/>
      <c r="G5" s="8"/>
      <c r="H5" s="9"/>
    </row>
    <row r="6" ht="14.25" spans="1:8">
      <c r="A6" s="10"/>
      <c r="B6" s="11" t="s">
        <v>264</v>
      </c>
      <c r="C6" s="11"/>
      <c r="D6" s="11" t="s">
        <v>265</v>
      </c>
      <c r="E6" s="11"/>
      <c r="F6" s="11" t="s">
        <v>266</v>
      </c>
      <c r="G6" s="11">
        <v>18973002115</v>
      </c>
      <c r="H6" s="12"/>
    </row>
    <row r="7" ht="14.25" spans="1:8">
      <c r="A7" s="10"/>
      <c r="B7" s="11" t="s">
        <v>267</v>
      </c>
      <c r="C7" s="11"/>
      <c r="D7" s="11">
        <v>182</v>
      </c>
      <c r="E7" s="11"/>
      <c r="F7" s="11" t="s">
        <v>268</v>
      </c>
      <c r="G7" s="11">
        <v>250</v>
      </c>
      <c r="H7" s="12"/>
    </row>
    <row r="8" ht="180" customHeight="1" spans="1:8">
      <c r="A8" s="10"/>
      <c r="B8" s="11" t="s">
        <v>269</v>
      </c>
      <c r="C8" s="11"/>
      <c r="D8" s="13" t="s">
        <v>270</v>
      </c>
      <c r="E8" s="13"/>
      <c r="F8" s="13"/>
      <c r="G8" s="13"/>
      <c r="H8" s="13"/>
    </row>
    <row r="9" ht="14.25" spans="1:8">
      <c r="A9" s="10"/>
      <c r="B9" s="14" t="s">
        <v>271</v>
      </c>
      <c r="C9" s="14"/>
      <c r="D9" s="14"/>
      <c r="E9" s="14"/>
      <c r="F9" s="14"/>
      <c r="G9" s="14"/>
      <c r="H9" s="15"/>
    </row>
    <row r="10" ht="14.25" spans="1:8">
      <c r="A10" s="10"/>
      <c r="B10" s="11" t="s">
        <v>272</v>
      </c>
      <c r="C10" s="11"/>
      <c r="D10" s="11" t="s">
        <v>273</v>
      </c>
      <c r="E10" s="16" t="s">
        <v>92</v>
      </c>
      <c r="F10" s="11" t="s">
        <v>274</v>
      </c>
      <c r="G10" s="11" t="s">
        <v>275</v>
      </c>
      <c r="H10" s="12"/>
    </row>
    <row r="11" ht="14.25" spans="1:8">
      <c r="A11" s="10"/>
      <c r="B11" s="17">
        <v>7543</v>
      </c>
      <c r="C11" s="17"/>
      <c r="D11" s="18">
        <v>6602</v>
      </c>
      <c r="E11" s="19"/>
      <c r="F11" s="11"/>
      <c r="G11" s="11">
        <v>941</v>
      </c>
      <c r="H11" s="12"/>
    </row>
    <row r="12" ht="14.25" spans="1:8">
      <c r="A12" s="10"/>
      <c r="B12" s="14" t="s">
        <v>276</v>
      </c>
      <c r="C12" s="14"/>
      <c r="D12" s="14"/>
      <c r="E12" s="14"/>
      <c r="F12" s="14"/>
      <c r="G12" s="14"/>
      <c r="H12" s="15"/>
    </row>
    <row r="13" ht="14.25" spans="1:8">
      <c r="A13" s="10"/>
      <c r="B13" s="11" t="s">
        <v>277</v>
      </c>
      <c r="C13" s="11"/>
      <c r="D13" s="11" t="s">
        <v>145</v>
      </c>
      <c r="E13" s="11"/>
      <c r="F13" s="11" t="s">
        <v>146</v>
      </c>
      <c r="G13" s="11"/>
      <c r="H13" s="12"/>
    </row>
    <row r="14" spans="1:8">
      <c r="A14" s="10"/>
      <c r="B14" s="17">
        <v>7543</v>
      </c>
      <c r="C14" s="17"/>
      <c r="D14" s="20">
        <v>2670</v>
      </c>
      <c r="E14" s="20"/>
      <c r="F14" s="17">
        <v>4873</v>
      </c>
      <c r="G14" s="17"/>
      <c r="H14" s="21"/>
    </row>
    <row r="15" ht="14.25" spans="1:8">
      <c r="A15" s="10"/>
      <c r="B15" s="11" t="s">
        <v>254</v>
      </c>
      <c r="C15" s="11"/>
      <c r="D15" s="14" t="s">
        <v>278</v>
      </c>
      <c r="E15" s="14"/>
      <c r="F15" s="14"/>
      <c r="G15" s="14"/>
      <c r="H15" s="15"/>
    </row>
    <row r="16" ht="14.25" spans="1:8">
      <c r="A16" s="10"/>
      <c r="B16" s="11" t="s">
        <v>112</v>
      </c>
      <c r="C16" s="11"/>
      <c r="D16" s="11" t="s">
        <v>279</v>
      </c>
      <c r="E16" s="11"/>
      <c r="F16" s="11" t="s">
        <v>255</v>
      </c>
      <c r="G16" s="11"/>
      <c r="H16" s="12" t="s">
        <v>213</v>
      </c>
    </row>
    <row r="17" spans="1:8">
      <c r="A17" s="10"/>
      <c r="B17" s="17">
        <v>20</v>
      </c>
      <c r="C17" s="17"/>
      <c r="D17" s="17">
        <v>12</v>
      </c>
      <c r="E17" s="17"/>
      <c r="F17" s="17"/>
      <c r="G17" s="17"/>
      <c r="H17" s="21">
        <v>8</v>
      </c>
    </row>
    <row r="18" ht="70" customHeight="1" spans="1:8">
      <c r="A18" s="10" t="s">
        <v>280</v>
      </c>
      <c r="B18" s="13" t="s">
        <v>281</v>
      </c>
      <c r="C18" s="13"/>
      <c r="D18" s="13"/>
      <c r="E18" s="13"/>
      <c r="F18" s="13"/>
      <c r="G18" s="13"/>
      <c r="H18" s="22"/>
    </row>
    <row r="19" ht="62" customHeight="1" spans="1:8">
      <c r="A19" s="10" t="s">
        <v>282</v>
      </c>
      <c r="B19" s="14" t="s">
        <v>283</v>
      </c>
      <c r="C19" s="11"/>
      <c r="D19" s="13" t="s">
        <v>284</v>
      </c>
      <c r="E19" s="13"/>
      <c r="F19" s="13"/>
      <c r="G19" s="13"/>
      <c r="H19" s="22"/>
    </row>
    <row r="20" ht="68" customHeight="1" spans="1:8">
      <c r="A20" s="10"/>
      <c r="B20" s="14" t="s">
        <v>285</v>
      </c>
      <c r="C20" s="11"/>
      <c r="D20" s="13" t="s">
        <v>286</v>
      </c>
      <c r="E20" s="13"/>
      <c r="F20" s="13"/>
      <c r="G20" s="13"/>
      <c r="H20" s="22"/>
    </row>
    <row r="21" ht="44.25" spans="1:8">
      <c r="A21" s="10" t="s">
        <v>287</v>
      </c>
      <c r="B21" s="23"/>
      <c r="C21" s="23"/>
      <c r="D21" s="23"/>
      <c r="E21" s="23"/>
      <c r="F21" s="23"/>
      <c r="G21" s="23"/>
      <c r="H21" s="24"/>
    </row>
    <row r="22" ht="59.25" spans="1:8">
      <c r="A22" s="25" t="s">
        <v>288</v>
      </c>
      <c r="B22" s="26" t="s">
        <v>289</v>
      </c>
      <c r="C22" s="26"/>
      <c r="D22" s="26"/>
      <c r="E22" s="26"/>
      <c r="F22" s="26"/>
      <c r="G22" s="26"/>
      <c r="H22" s="27"/>
    </row>
    <row r="23" spans="1:8">
      <c r="A23" s="28" t="s">
        <v>290</v>
      </c>
      <c r="B23" s="28"/>
      <c r="C23" s="28"/>
      <c r="D23" s="28"/>
      <c r="E23" s="29"/>
      <c r="F23" s="28" t="s">
        <v>291</v>
      </c>
      <c r="G23" s="28"/>
      <c r="H23" s="28"/>
    </row>
    <row r="24" spans="1:8">
      <c r="A24" s="28" t="s">
        <v>292</v>
      </c>
      <c r="B24" s="28"/>
      <c r="C24" s="28"/>
      <c r="D24" s="28"/>
      <c r="E24" s="29"/>
      <c r="F24" s="28" t="s">
        <v>293</v>
      </c>
      <c r="G24" s="28"/>
      <c r="H24" s="28"/>
    </row>
    <row r="25" spans="1:8">
      <c r="A25" s="29"/>
      <c r="B25" s="29"/>
      <c r="C25" s="30"/>
      <c r="D25" s="29"/>
      <c r="E25" s="29"/>
      <c r="F25" s="28" t="s">
        <v>294</v>
      </c>
      <c r="G25" s="29"/>
      <c r="H25" s="29"/>
    </row>
  </sheetData>
  <mergeCells count="47">
    <mergeCell ref="A1:H1"/>
    <mergeCell ref="A2:H2"/>
    <mergeCell ref="A3:H3"/>
    <mergeCell ref="A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D19:H19"/>
    <mergeCell ref="B20:C20"/>
    <mergeCell ref="D20:H20"/>
    <mergeCell ref="B21:H21"/>
    <mergeCell ref="B22:H22"/>
    <mergeCell ref="A23:D23"/>
    <mergeCell ref="F23:H23"/>
    <mergeCell ref="A24:D24"/>
    <mergeCell ref="F24:H24"/>
    <mergeCell ref="A5:A17"/>
    <mergeCell ref="A19:A20"/>
  </mergeCells>
  <pageMargins left="0.354166666666667" right="0.313888888888889" top="0.313888888888889" bottom="0.275" header="0.275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S9" sqref="S9"/>
    </sheetView>
  </sheetViews>
  <sheetFormatPr defaultColWidth="9" defaultRowHeight="13.5"/>
  <cols>
    <col min="1" max="1" width="8.875" customWidth="1"/>
    <col min="2" max="2" width="17.125" customWidth="1"/>
    <col min="3" max="3" width="10.5" customWidth="1"/>
    <col min="4" max="4" width="8.875" customWidth="1"/>
    <col min="5" max="5" width="9.5" customWidth="1"/>
    <col min="6" max="6" width="9.25" customWidth="1"/>
    <col min="7" max="7" width="10.5" customWidth="1"/>
    <col min="8" max="12" width="7.5" customWidth="1"/>
    <col min="13" max="13" width="8.75" customWidth="1"/>
    <col min="14" max="14" width="7.5" customWidth="1"/>
    <col min="15" max="15" width="6.625" customWidth="1"/>
    <col min="16" max="16" width="6.375" customWidth="1"/>
    <col min="17" max="17" width="8.125" customWidth="1"/>
    <col min="18" max="21" width="7.5" customWidth="1"/>
  </cols>
  <sheetData>
    <row r="1" spans="1:21">
      <c r="A1" s="122" t="s">
        <v>85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ht="22.5" spans="1:21">
      <c r="A2" s="54" t="s">
        <v>86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123" t="s">
        <v>87</v>
      </c>
      <c r="U3" s="123"/>
    </row>
    <row r="4" spans="1:21">
      <c r="A4" s="37" t="s">
        <v>88</v>
      </c>
      <c r="B4" s="35" t="s">
        <v>89</v>
      </c>
      <c r="C4" s="37" t="s">
        <v>90</v>
      </c>
      <c r="D4" s="58" t="s">
        <v>91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 t="s">
        <v>92</v>
      </c>
      <c r="P4" s="59" t="s">
        <v>93</v>
      </c>
      <c r="Q4" s="58" t="s">
        <v>94</v>
      </c>
      <c r="R4" s="58"/>
      <c r="S4" s="37" t="s">
        <v>95</v>
      </c>
      <c r="T4" s="124" t="s">
        <v>96</v>
      </c>
      <c r="U4" s="37" t="s">
        <v>97</v>
      </c>
    </row>
    <row r="5" spans="1:21">
      <c r="A5" s="37"/>
      <c r="B5" s="35"/>
      <c r="C5" s="37"/>
      <c r="D5" s="58" t="s">
        <v>98</v>
      </c>
      <c r="E5" s="59" t="s">
        <v>99</v>
      </c>
      <c r="F5" s="58" t="s">
        <v>100</v>
      </c>
      <c r="G5" s="58"/>
      <c r="H5" s="58"/>
      <c r="I5" s="58"/>
      <c r="J5" s="58"/>
      <c r="K5" s="58"/>
      <c r="L5" s="58"/>
      <c r="M5" s="58"/>
      <c r="N5" s="58"/>
      <c r="O5" s="58"/>
      <c r="P5" s="59"/>
      <c r="Q5" s="37" t="s">
        <v>101</v>
      </c>
      <c r="R5" s="37" t="s">
        <v>102</v>
      </c>
      <c r="S5" s="37"/>
      <c r="T5" s="124"/>
      <c r="U5" s="37"/>
    </row>
    <row r="6" ht="60" spans="1:21">
      <c r="A6" s="37"/>
      <c r="B6" s="35"/>
      <c r="C6" s="37"/>
      <c r="D6" s="58"/>
      <c r="E6" s="59"/>
      <c r="F6" s="37" t="s">
        <v>103</v>
      </c>
      <c r="G6" s="37" t="s">
        <v>104</v>
      </c>
      <c r="H6" s="37" t="s">
        <v>105</v>
      </c>
      <c r="I6" s="37" t="s">
        <v>106</v>
      </c>
      <c r="J6" s="37" t="s">
        <v>107</v>
      </c>
      <c r="K6" s="35" t="s">
        <v>108</v>
      </c>
      <c r="L6" s="37" t="s">
        <v>109</v>
      </c>
      <c r="M6" s="37" t="s">
        <v>110</v>
      </c>
      <c r="N6" s="37" t="s">
        <v>96</v>
      </c>
      <c r="O6" s="58"/>
      <c r="P6" s="59"/>
      <c r="Q6" s="37"/>
      <c r="R6" s="37"/>
      <c r="S6" s="37"/>
      <c r="T6" s="124"/>
      <c r="U6" s="37"/>
    </row>
    <row r="7" spans="1:21">
      <c r="A7" s="37" t="s">
        <v>111</v>
      </c>
      <c r="B7" s="35" t="s">
        <v>111</v>
      </c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37">
        <v>7</v>
      </c>
      <c r="J7" s="37">
        <v>8</v>
      </c>
      <c r="K7" s="37">
        <v>9</v>
      </c>
      <c r="L7" s="37">
        <v>10</v>
      </c>
      <c r="M7" s="37">
        <v>11</v>
      </c>
      <c r="N7" s="37">
        <v>12</v>
      </c>
      <c r="O7" s="37">
        <v>13</v>
      </c>
      <c r="P7" s="35">
        <v>14</v>
      </c>
      <c r="Q7" s="37">
        <v>15</v>
      </c>
      <c r="R7" s="37">
        <v>16</v>
      </c>
      <c r="S7" s="37">
        <v>17</v>
      </c>
      <c r="T7" s="125">
        <v>18</v>
      </c>
      <c r="U7" s="60">
        <v>19</v>
      </c>
    </row>
    <row r="8" ht="21" customHeight="1" spans="1:21">
      <c r="A8" s="40"/>
      <c r="B8" s="41" t="s">
        <v>112</v>
      </c>
      <c r="C8" s="65">
        <v>7543</v>
      </c>
      <c r="D8" s="65">
        <v>952</v>
      </c>
      <c r="E8" s="65">
        <v>952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>
        <v>5650</v>
      </c>
      <c r="R8" s="65"/>
      <c r="S8" s="65"/>
      <c r="T8" s="64">
        <v>941</v>
      </c>
      <c r="U8" s="65"/>
    </row>
    <row r="9" ht="24" spans="1:21">
      <c r="A9" s="40" t="s">
        <v>113</v>
      </c>
      <c r="B9" s="41" t="s">
        <v>114</v>
      </c>
      <c r="C9" s="65">
        <v>7543</v>
      </c>
      <c r="D9" s="65">
        <v>952</v>
      </c>
      <c r="E9" s="65">
        <v>952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>
        <v>5650</v>
      </c>
      <c r="R9" s="65"/>
      <c r="S9" s="65"/>
      <c r="T9" s="64">
        <v>941</v>
      </c>
      <c r="U9" s="65"/>
    </row>
  </sheetData>
  <mergeCells count="19">
    <mergeCell ref="A1:U1"/>
    <mergeCell ref="A2:U2"/>
    <mergeCell ref="A3:S3"/>
    <mergeCell ref="T3:U3"/>
    <mergeCell ref="D4:N4"/>
    <mergeCell ref="Q4:R4"/>
    <mergeCell ref="F5:N5"/>
    <mergeCell ref="A4:A6"/>
    <mergeCell ref="B4:B6"/>
    <mergeCell ref="C4:C6"/>
    <mergeCell ref="D5:D6"/>
    <mergeCell ref="E5:E6"/>
    <mergeCell ref="O4:O6"/>
    <mergeCell ref="P4:P6"/>
    <mergeCell ref="Q5:Q6"/>
    <mergeCell ref="R5:R6"/>
    <mergeCell ref="S4:S6"/>
    <mergeCell ref="T4:T6"/>
    <mergeCell ref="U4:U6"/>
  </mergeCells>
  <pageMargins left="0.75" right="0.75" top="1" bottom="1" header="0.511805555555556" footer="0.511805555555556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A3" sqref="A3:U3"/>
    </sheetView>
  </sheetViews>
  <sheetFormatPr defaultColWidth="9" defaultRowHeight="13.5"/>
  <cols>
    <col min="1" max="1" width="10.125" customWidth="1"/>
    <col min="2" max="2" width="19.75" customWidth="1"/>
    <col min="3" max="18" width="6.75" customWidth="1"/>
    <col min="19" max="23" width="6.85833333333333" customWidth="1"/>
  </cols>
  <sheetData>
    <row r="1" spans="1:23">
      <c r="A1" s="109" t="s">
        <v>115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ht="18.75" spans="1:23">
      <c r="A2" s="118" t="s">
        <v>116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23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99" t="s">
        <v>87</v>
      </c>
      <c r="W3" s="99"/>
    </row>
    <row r="4" spans="1:23">
      <c r="A4" s="35" t="s">
        <v>117</v>
      </c>
      <c r="B4" s="35" t="s">
        <v>89</v>
      </c>
      <c r="C4" s="37" t="s">
        <v>118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19" t="s">
        <v>119</v>
      </c>
      <c r="P4" s="119"/>
      <c r="Q4" s="119"/>
      <c r="R4" s="119"/>
      <c r="S4" s="119"/>
      <c r="T4" s="119"/>
      <c r="U4" s="119"/>
      <c r="V4" s="119" t="s">
        <v>120</v>
      </c>
      <c r="W4" s="119" t="s">
        <v>121</v>
      </c>
    </row>
    <row r="5" spans="1:23">
      <c r="A5" s="35"/>
      <c r="B5" s="35"/>
      <c r="C5" s="37" t="s">
        <v>112</v>
      </c>
      <c r="D5" s="37" t="s">
        <v>122</v>
      </c>
      <c r="E5" s="37"/>
      <c r="F5" s="37"/>
      <c r="G5" s="37"/>
      <c r="H5" s="37"/>
      <c r="I5" s="37"/>
      <c r="J5" s="37"/>
      <c r="K5" s="37"/>
      <c r="L5" s="37"/>
      <c r="M5" s="35" t="s">
        <v>123</v>
      </c>
      <c r="N5" s="35" t="s">
        <v>124</v>
      </c>
      <c r="O5" s="119" t="s">
        <v>125</v>
      </c>
      <c r="P5" s="119" t="s">
        <v>126</v>
      </c>
      <c r="Q5" s="119" t="s">
        <v>127</v>
      </c>
      <c r="R5" s="119" t="s">
        <v>128</v>
      </c>
      <c r="S5" s="119" t="s">
        <v>129</v>
      </c>
      <c r="T5" s="119" t="s">
        <v>130</v>
      </c>
      <c r="U5" s="119" t="s">
        <v>131</v>
      </c>
      <c r="V5" s="119"/>
      <c r="W5" s="119"/>
    </row>
    <row r="6" ht="60" spans="1:23">
      <c r="A6" s="35"/>
      <c r="B6" s="35"/>
      <c r="C6" s="37"/>
      <c r="D6" s="37" t="s">
        <v>103</v>
      </c>
      <c r="E6" s="37" t="s">
        <v>105</v>
      </c>
      <c r="F6" s="35" t="s">
        <v>132</v>
      </c>
      <c r="G6" s="35" t="s">
        <v>106</v>
      </c>
      <c r="H6" s="35" t="s">
        <v>107</v>
      </c>
      <c r="I6" s="35" t="s">
        <v>108</v>
      </c>
      <c r="J6" s="37" t="s">
        <v>109</v>
      </c>
      <c r="K6" s="37" t="s">
        <v>110</v>
      </c>
      <c r="L6" s="37" t="s">
        <v>96</v>
      </c>
      <c r="M6" s="35"/>
      <c r="N6" s="35"/>
      <c r="O6" s="119"/>
      <c r="P6" s="119"/>
      <c r="Q6" s="119"/>
      <c r="R6" s="119"/>
      <c r="S6" s="119"/>
      <c r="T6" s="119"/>
      <c r="U6" s="119"/>
      <c r="V6" s="119"/>
      <c r="W6" s="119"/>
    </row>
    <row r="7" spans="1:23">
      <c r="A7" s="37" t="s">
        <v>111</v>
      </c>
      <c r="B7" s="35" t="s">
        <v>111</v>
      </c>
      <c r="C7" s="37">
        <v>1</v>
      </c>
      <c r="D7" s="37">
        <v>2</v>
      </c>
      <c r="E7" s="35">
        <v>3</v>
      </c>
      <c r="F7" s="35">
        <v>4</v>
      </c>
      <c r="G7" s="37">
        <v>5</v>
      </c>
      <c r="H7" s="35">
        <v>6</v>
      </c>
      <c r="I7" s="37">
        <v>7</v>
      </c>
      <c r="J7" s="35">
        <v>8</v>
      </c>
      <c r="K7" s="35">
        <v>9</v>
      </c>
      <c r="L7" s="35">
        <v>10</v>
      </c>
      <c r="M7" s="37">
        <v>11</v>
      </c>
      <c r="N7" s="35">
        <v>12</v>
      </c>
      <c r="O7" s="119">
        <v>13</v>
      </c>
      <c r="P7" s="119">
        <v>14</v>
      </c>
      <c r="Q7" s="119">
        <v>15</v>
      </c>
      <c r="R7" s="119">
        <v>16</v>
      </c>
      <c r="S7" s="119">
        <v>17</v>
      </c>
      <c r="T7" s="119">
        <v>18</v>
      </c>
      <c r="U7" s="119">
        <v>19</v>
      </c>
      <c r="V7" s="119">
        <v>20</v>
      </c>
      <c r="W7" s="119">
        <v>21</v>
      </c>
    </row>
    <row r="8" spans="1:23">
      <c r="A8" s="40"/>
      <c r="B8" s="41" t="s">
        <v>112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120"/>
      <c r="P8" s="120"/>
      <c r="Q8" s="120"/>
      <c r="R8" s="120"/>
      <c r="S8" s="120"/>
      <c r="T8" s="120"/>
      <c r="U8" s="120"/>
      <c r="V8" s="121"/>
      <c r="W8" s="120"/>
    </row>
    <row r="9" spans="1:23">
      <c r="A9" s="40"/>
      <c r="B9" s="41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120"/>
      <c r="P9" s="120"/>
      <c r="Q9" s="120"/>
      <c r="R9" s="120"/>
      <c r="S9" s="120"/>
      <c r="T9" s="120"/>
      <c r="U9" s="120"/>
      <c r="V9" s="121"/>
      <c r="W9" s="120"/>
    </row>
  </sheetData>
  <mergeCells count="21">
    <mergeCell ref="A1:W1"/>
    <mergeCell ref="A2:W2"/>
    <mergeCell ref="A3:U3"/>
    <mergeCell ref="V3:W3"/>
    <mergeCell ref="C4:N4"/>
    <mergeCell ref="O4:U4"/>
    <mergeCell ref="D5:L5"/>
    <mergeCell ref="A4:A6"/>
    <mergeCell ref="B4:B6"/>
    <mergeCell ref="C5:C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workbookViewId="0">
      <selection activeCell="R16" sqref="R16"/>
    </sheetView>
  </sheetViews>
  <sheetFormatPr defaultColWidth="9" defaultRowHeight="13.5"/>
  <cols>
    <col min="1" max="3" width="3.75" customWidth="1"/>
    <col min="4" max="4" width="9.625" customWidth="1"/>
    <col min="5" max="5" width="21.375" customWidth="1"/>
    <col min="6" max="6" width="11" customWidth="1"/>
    <col min="7" max="7" width="7.625" customWidth="1"/>
    <col min="8" max="19" width="6.125" customWidth="1"/>
    <col min="20" max="20" width="7.875" customWidth="1"/>
    <col min="21" max="24" width="6.125" customWidth="1"/>
  </cols>
  <sheetData>
    <row r="1" spans="1:24">
      <c r="A1" s="109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ht="22.5" spans="1:24">
      <c r="A2" s="110" t="s">
        <v>134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>
      <c r="A3" s="76" t="s">
        <v>135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67" t="s">
        <v>87</v>
      </c>
      <c r="X3" s="92"/>
    </row>
    <row r="4" spans="1:24">
      <c r="A4" s="97" t="s">
        <v>136</v>
      </c>
      <c r="B4" s="96"/>
      <c r="C4" s="96"/>
      <c r="D4" s="35" t="s">
        <v>88</v>
      </c>
      <c r="E4" s="72" t="s">
        <v>137</v>
      </c>
      <c r="F4" s="37" t="s">
        <v>90</v>
      </c>
      <c r="G4" s="58" t="s">
        <v>91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9" t="s">
        <v>92</v>
      </c>
      <c r="S4" s="59" t="s">
        <v>124</v>
      </c>
      <c r="T4" s="58" t="s">
        <v>94</v>
      </c>
      <c r="U4" s="58"/>
      <c r="V4" s="37" t="s">
        <v>95</v>
      </c>
      <c r="W4" s="37" t="s">
        <v>96</v>
      </c>
      <c r="X4" s="37" t="s">
        <v>97</v>
      </c>
    </row>
    <row r="5" spans="1:24">
      <c r="A5" s="37" t="s">
        <v>138</v>
      </c>
      <c r="B5" s="37" t="s">
        <v>139</v>
      </c>
      <c r="C5" s="37" t="s">
        <v>140</v>
      </c>
      <c r="D5" s="35"/>
      <c r="E5" s="72"/>
      <c r="F5" s="37"/>
      <c r="G5" s="59" t="s">
        <v>141</v>
      </c>
      <c r="H5" s="58" t="s">
        <v>99</v>
      </c>
      <c r="I5" s="59" t="s">
        <v>100</v>
      </c>
      <c r="J5" s="59"/>
      <c r="K5" s="59"/>
      <c r="L5" s="59"/>
      <c r="M5" s="59"/>
      <c r="N5" s="59"/>
      <c r="O5" s="59"/>
      <c r="P5" s="59"/>
      <c r="Q5" s="59"/>
      <c r="R5" s="59"/>
      <c r="S5" s="59"/>
      <c r="T5" s="37" t="s">
        <v>101</v>
      </c>
      <c r="U5" s="37" t="s">
        <v>102</v>
      </c>
      <c r="V5" s="37"/>
      <c r="W5" s="37"/>
      <c r="X5" s="37"/>
    </row>
    <row r="6" ht="60" spans="1:24">
      <c r="A6" s="37"/>
      <c r="B6" s="37"/>
      <c r="C6" s="37"/>
      <c r="D6" s="35"/>
      <c r="E6" s="72"/>
      <c r="F6" s="37"/>
      <c r="G6" s="59"/>
      <c r="H6" s="58"/>
      <c r="I6" s="35" t="s">
        <v>112</v>
      </c>
      <c r="J6" s="35" t="s">
        <v>104</v>
      </c>
      <c r="K6" s="35" t="s">
        <v>105</v>
      </c>
      <c r="L6" s="37" t="s">
        <v>106</v>
      </c>
      <c r="M6" s="37" t="s">
        <v>107</v>
      </c>
      <c r="N6" s="35" t="s">
        <v>108</v>
      </c>
      <c r="O6" s="35" t="s">
        <v>109</v>
      </c>
      <c r="P6" s="35" t="s">
        <v>110</v>
      </c>
      <c r="Q6" s="37" t="s">
        <v>96</v>
      </c>
      <c r="R6" s="59"/>
      <c r="S6" s="59"/>
      <c r="T6" s="37"/>
      <c r="U6" s="37"/>
      <c r="V6" s="37"/>
      <c r="W6" s="37"/>
      <c r="X6" s="37"/>
    </row>
    <row r="7" spans="1:24">
      <c r="A7" s="60" t="s">
        <v>111</v>
      </c>
      <c r="B7" s="60" t="s">
        <v>111</v>
      </c>
      <c r="C7" s="116" t="s">
        <v>111</v>
      </c>
      <c r="D7" s="117" t="s">
        <v>111</v>
      </c>
      <c r="E7" s="61" t="s">
        <v>111</v>
      </c>
      <c r="F7" s="60">
        <v>1</v>
      </c>
      <c r="G7" s="61">
        <v>2</v>
      </c>
      <c r="H7" s="60">
        <v>3</v>
      </c>
      <c r="I7" s="61">
        <v>4</v>
      </c>
      <c r="J7" s="61">
        <v>5</v>
      </c>
      <c r="K7" s="61">
        <v>6</v>
      </c>
      <c r="L7" s="60">
        <v>7</v>
      </c>
      <c r="M7" s="60">
        <v>8</v>
      </c>
      <c r="N7" s="60">
        <v>9</v>
      </c>
      <c r="O7" s="60">
        <v>10</v>
      </c>
      <c r="P7" s="61">
        <v>11</v>
      </c>
      <c r="Q7" s="61">
        <v>12</v>
      </c>
      <c r="R7" s="61">
        <v>13</v>
      </c>
      <c r="S7" s="60">
        <v>14</v>
      </c>
      <c r="T7" s="60">
        <v>15</v>
      </c>
      <c r="U7" s="60">
        <v>16</v>
      </c>
      <c r="V7" s="60">
        <v>17</v>
      </c>
      <c r="W7" s="60">
        <v>18</v>
      </c>
      <c r="X7" s="60">
        <v>19</v>
      </c>
    </row>
    <row r="8" spans="1:24">
      <c r="A8" s="88"/>
      <c r="B8" s="88"/>
      <c r="C8" s="88"/>
      <c r="D8" s="88"/>
      <c r="E8" s="63" t="s">
        <v>112</v>
      </c>
      <c r="F8" s="64">
        <f>G8+I8+R8+S8+T8+U8+V8+W8+X8</f>
        <v>7543</v>
      </c>
      <c r="G8" s="65">
        <v>952</v>
      </c>
      <c r="H8" s="66">
        <v>952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>
        <v>5650</v>
      </c>
      <c r="U8" s="64"/>
      <c r="V8" s="64"/>
      <c r="W8" s="64">
        <v>941</v>
      </c>
      <c r="X8" s="65"/>
    </row>
    <row r="9" ht="24" spans="1:24">
      <c r="A9" s="40"/>
      <c r="B9" s="40"/>
      <c r="C9" s="40"/>
      <c r="D9" s="40" t="s">
        <v>113</v>
      </c>
      <c r="E9" s="41" t="s">
        <v>114</v>
      </c>
      <c r="F9" s="64">
        <f>G9+I9+R9+S9+T9+U9+V9+W9+X9</f>
        <v>7543</v>
      </c>
      <c r="G9" s="65">
        <v>952</v>
      </c>
      <c r="H9" s="66">
        <v>952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>
        <v>5650</v>
      </c>
      <c r="U9" s="64"/>
      <c r="V9" s="64"/>
      <c r="W9" s="64">
        <v>941</v>
      </c>
      <c r="X9" s="65"/>
    </row>
    <row r="10" spans="1:24">
      <c r="A10" s="40"/>
      <c r="B10" s="40"/>
      <c r="C10" s="40"/>
      <c r="D10" s="40"/>
      <c r="E10" s="41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</sheetData>
  <mergeCells count="22">
    <mergeCell ref="A1:X1"/>
    <mergeCell ref="A2:X2"/>
    <mergeCell ref="A3:V3"/>
    <mergeCell ref="W3:X3"/>
    <mergeCell ref="G4:Q4"/>
    <mergeCell ref="T4:U4"/>
    <mergeCell ref="I5:Q5"/>
    <mergeCell ref="A5:A6"/>
    <mergeCell ref="B5:B6"/>
    <mergeCell ref="C5:C6"/>
    <mergeCell ref="D4:D6"/>
    <mergeCell ref="E4:E6"/>
    <mergeCell ref="F4:F6"/>
    <mergeCell ref="G5:G6"/>
    <mergeCell ref="H5:H6"/>
    <mergeCell ref="R4:R6"/>
    <mergeCell ref="S4:S6"/>
    <mergeCell ref="T5:T6"/>
    <mergeCell ref="U5:U6"/>
    <mergeCell ref="V4:V6"/>
    <mergeCell ref="W4:W6"/>
    <mergeCell ref="X4:X6"/>
  </mergeCells>
  <pageMargins left="0.75" right="0.75" top="1" bottom="1" header="0.511805555555556" footer="0.511805555555556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workbookViewId="0">
      <selection activeCell="H22" sqref="H22"/>
    </sheetView>
  </sheetViews>
  <sheetFormatPr defaultColWidth="9" defaultRowHeight="13.5"/>
  <cols>
    <col min="1" max="3" width="3.75" customWidth="1"/>
    <col min="4" max="4" width="10.75" customWidth="1"/>
    <col min="5" max="5" width="28.125" customWidth="1"/>
    <col min="6" max="6" width="7.75" customWidth="1"/>
    <col min="7" max="7" width="6.375" customWidth="1"/>
    <col min="8" max="8" width="6.875" customWidth="1"/>
    <col min="9" max="9" width="6.5" customWidth="1"/>
    <col min="10" max="10" width="6.75" customWidth="1"/>
    <col min="11" max="11" width="5.75" customWidth="1"/>
    <col min="12" max="13" width="6.625" customWidth="1"/>
    <col min="14" max="14" width="6.875" customWidth="1"/>
    <col min="15" max="15" width="7.125" customWidth="1"/>
    <col min="16" max="16" width="5.5" customWidth="1"/>
    <col min="17" max="17" width="6.875" customWidth="1"/>
    <col min="18" max="18" width="5.375" customWidth="1"/>
    <col min="19" max="19" width="6.75" customWidth="1"/>
    <col min="20" max="20" width="6.375" customWidth="1"/>
    <col min="21" max="21" width="6.125" customWidth="1"/>
  </cols>
  <sheetData>
    <row r="1" spans="1:21">
      <c r="A1" s="109" t="s">
        <v>142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ht="22.5" spans="1:21">
      <c r="A2" s="33" t="s">
        <v>143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>
      <c r="A3" s="76" t="s">
        <v>135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114"/>
      <c r="U3" s="115" t="s">
        <v>87</v>
      </c>
    </row>
    <row r="4" spans="1:21">
      <c r="A4" s="72" t="s">
        <v>136</v>
      </c>
      <c r="B4" s="72"/>
      <c r="C4" s="72"/>
      <c r="D4" s="35" t="s">
        <v>88</v>
      </c>
      <c r="E4" s="72" t="s">
        <v>137</v>
      </c>
      <c r="F4" s="37" t="s">
        <v>144</v>
      </c>
      <c r="G4" s="97" t="s">
        <v>145</v>
      </c>
      <c r="H4" s="111"/>
      <c r="I4" s="97"/>
      <c r="J4" s="97"/>
      <c r="K4" s="37" t="s">
        <v>146</v>
      </c>
      <c r="L4" s="37"/>
      <c r="M4" s="37"/>
      <c r="N4" s="37"/>
      <c r="O4" s="37"/>
      <c r="P4" s="37"/>
      <c r="Q4" s="37"/>
      <c r="R4" s="37"/>
      <c r="S4" s="37"/>
      <c r="T4" s="37"/>
      <c r="U4" s="37" t="s">
        <v>147</v>
      </c>
    </row>
    <row r="5" spans="1:21">
      <c r="A5" s="37" t="s">
        <v>138</v>
      </c>
      <c r="B5" s="35" t="s">
        <v>139</v>
      </c>
      <c r="C5" s="35" t="s">
        <v>140</v>
      </c>
      <c r="D5" s="35"/>
      <c r="E5" s="72"/>
      <c r="F5" s="37"/>
      <c r="G5" s="37" t="s">
        <v>112</v>
      </c>
      <c r="H5" s="37" t="s">
        <v>148</v>
      </c>
      <c r="I5" s="37" t="s">
        <v>149</v>
      </c>
      <c r="J5" s="37" t="s">
        <v>150</v>
      </c>
      <c r="K5" s="37" t="s">
        <v>112</v>
      </c>
      <c r="L5" s="37" t="s">
        <v>151</v>
      </c>
      <c r="M5" s="98" t="s">
        <v>150</v>
      </c>
      <c r="N5" s="98" t="s">
        <v>152</v>
      </c>
      <c r="O5" s="98" t="s">
        <v>153</v>
      </c>
      <c r="P5" s="37" t="s">
        <v>154</v>
      </c>
      <c r="Q5" s="37" t="s">
        <v>155</v>
      </c>
      <c r="R5" s="37" t="s">
        <v>156</v>
      </c>
      <c r="S5" s="37" t="s">
        <v>157</v>
      </c>
      <c r="T5" s="37" t="s">
        <v>158</v>
      </c>
      <c r="U5" s="37"/>
    </row>
    <row r="6" ht="33" customHeight="1" spans="1:21">
      <c r="A6" s="37"/>
      <c r="B6" s="35"/>
      <c r="C6" s="35"/>
      <c r="D6" s="35"/>
      <c r="E6" s="72"/>
      <c r="F6" s="37"/>
      <c r="G6" s="37"/>
      <c r="H6" s="37"/>
      <c r="I6" s="37"/>
      <c r="J6" s="37"/>
      <c r="K6" s="37"/>
      <c r="L6" s="37"/>
      <c r="M6" s="98"/>
      <c r="N6" s="98"/>
      <c r="O6" s="98"/>
      <c r="P6" s="37"/>
      <c r="Q6" s="37"/>
      <c r="R6" s="37"/>
      <c r="S6" s="37"/>
      <c r="T6" s="37"/>
      <c r="U6" s="37"/>
    </row>
    <row r="7" ht="23" customHeight="1" spans="1:21">
      <c r="A7" s="37" t="s">
        <v>111</v>
      </c>
      <c r="B7" s="35" t="s">
        <v>111</v>
      </c>
      <c r="C7" s="35" t="s">
        <v>111</v>
      </c>
      <c r="D7" s="35" t="s">
        <v>111</v>
      </c>
      <c r="E7" s="112" t="s">
        <v>111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  <c r="U7" s="37">
        <v>16</v>
      </c>
    </row>
    <row r="8" spans="1:21">
      <c r="A8" s="78" t="s">
        <v>159</v>
      </c>
      <c r="B8" s="78" t="s">
        <v>160</v>
      </c>
      <c r="C8" s="78" t="s">
        <v>161</v>
      </c>
      <c r="D8" s="40" t="s">
        <v>113</v>
      </c>
      <c r="E8" s="106" t="s">
        <v>162</v>
      </c>
      <c r="F8" s="104">
        <f t="shared" ref="F8:F13" si="0">G8+K8</f>
        <v>3109</v>
      </c>
      <c r="G8" s="104">
        <f t="shared" ref="G8:G13" si="1">H8+I8+J8</f>
        <v>2108</v>
      </c>
      <c r="H8" s="104">
        <v>1444</v>
      </c>
      <c r="I8" s="104">
        <v>460</v>
      </c>
      <c r="J8" s="104">
        <v>204</v>
      </c>
      <c r="K8" s="104">
        <f t="shared" ref="K8:K13" si="2">L8+M8+N8+O8+P8+R8++S8+T8</f>
        <v>1001</v>
      </c>
      <c r="L8" s="104">
        <v>740</v>
      </c>
      <c r="M8" s="104">
        <v>156</v>
      </c>
      <c r="N8" s="104"/>
      <c r="O8" s="104"/>
      <c r="P8" s="104"/>
      <c r="Q8" s="104"/>
      <c r="R8" s="104"/>
      <c r="S8" s="104"/>
      <c r="T8" s="104">
        <v>105</v>
      </c>
      <c r="U8" s="104">
        <v>0</v>
      </c>
    </row>
    <row r="9" spans="1:21">
      <c r="A9" s="78" t="s">
        <v>163</v>
      </c>
      <c r="B9" s="78" t="s">
        <v>164</v>
      </c>
      <c r="C9" s="78" t="s">
        <v>164</v>
      </c>
      <c r="D9" s="40" t="s">
        <v>113</v>
      </c>
      <c r="E9" s="106" t="s">
        <v>165</v>
      </c>
      <c r="F9" s="104">
        <f t="shared" si="0"/>
        <v>26</v>
      </c>
      <c r="G9" s="104">
        <f t="shared" si="1"/>
        <v>0</v>
      </c>
      <c r="H9" s="104">
        <v>0</v>
      </c>
      <c r="I9" s="104"/>
      <c r="J9" s="104"/>
      <c r="K9" s="104">
        <f t="shared" si="2"/>
        <v>26</v>
      </c>
      <c r="L9" s="104">
        <v>26</v>
      </c>
      <c r="M9" s="104"/>
      <c r="N9" s="104"/>
      <c r="O9" s="104"/>
      <c r="P9" s="104"/>
      <c r="Q9" s="104"/>
      <c r="R9" s="104"/>
      <c r="S9" s="104"/>
      <c r="T9" s="104"/>
      <c r="U9" s="104">
        <v>0</v>
      </c>
    </row>
    <row r="10" spans="1:21">
      <c r="A10" s="78" t="s">
        <v>166</v>
      </c>
      <c r="B10" s="78" t="s">
        <v>164</v>
      </c>
      <c r="C10" s="78" t="s">
        <v>164</v>
      </c>
      <c r="D10" s="40" t="s">
        <v>113</v>
      </c>
      <c r="E10" s="106" t="s">
        <v>167</v>
      </c>
      <c r="F10" s="104">
        <f t="shared" si="0"/>
        <v>22</v>
      </c>
      <c r="G10" s="104">
        <f t="shared" si="1"/>
        <v>0</v>
      </c>
      <c r="H10" s="104">
        <v>0</v>
      </c>
      <c r="I10" s="104"/>
      <c r="J10" s="104"/>
      <c r="K10" s="104">
        <f t="shared" si="2"/>
        <v>22</v>
      </c>
      <c r="L10" s="104">
        <v>22</v>
      </c>
      <c r="M10" s="104"/>
      <c r="N10" s="104"/>
      <c r="O10" s="104"/>
      <c r="P10" s="104"/>
      <c r="Q10" s="104"/>
      <c r="R10" s="104"/>
      <c r="S10" s="104"/>
      <c r="T10" s="104"/>
      <c r="U10" s="104">
        <v>0</v>
      </c>
    </row>
    <row r="11" spans="1:21">
      <c r="A11" s="78" t="s">
        <v>168</v>
      </c>
      <c r="B11" s="78" t="s">
        <v>161</v>
      </c>
      <c r="C11" s="78" t="s">
        <v>161</v>
      </c>
      <c r="D11" s="40" t="s">
        <v>113</v>
      </c>
      <c r="E11" s="106" t="s">
        <v>162</v>
      </c>
      <c r="F11" s="104">
        <f t="shared" si="0"/>
        <v>56</v>
      </c>
      <c r="G11" s="104">
        <f t="shared" si="1"/>
        <v>56</v>
      </c>
      <c r="H11" s="104">
        <v>56</v>
      </c>
      <c r="I11" s="104"/>
      <c r="J11" s="104"/>
      <c r="K11" s="104">
        <f t="shared" si="2"/>
        <v>0</v>
      </c>
      <c r="L11" s="104"/>
      <c r="M11" s="104"/>
      <c r="N11" s="104"/>
      <c r="O11" s="104"/>
      <c r="P11" s="104"/>
      <c r="Q11" s="104"/>
      <c r="R11" s="104"/>
      <c r="S11" s="104"/>
      <c r="T11" s="104"/>
      <c r="U11" s="104">
        <v>0</v>
      </c>
    </row>
    <row r="12" spans="1:21">
      <c r="A12" s="105" t="s">
        <v>169</v>
      </c>
      <c r="B12" s="105" t="s">
        <v>170</v>
      </c>
      <c r="C12" s="78" t="s">
        <v>161</v>
      </c>
      <c r="D12" s="40" t="s">
        <v>113</v>
      </c>
      <c r="E12" s="106" t="s">
        <v>162</v>
      </c>
      <c r="F12" s="104">
        <f t="shared" si="0"/>
        <v>77</v>
      </c>
      <c r="G12" s="104">
        <f t="shared" si="1"/>
        <v>77</v>
      </c>
      <c r="H12" s="104">
        <v>77</v>
      </c>
      <c r="I12" s="104"/>
      <c r="J12" s="104"/>
      <c r="K12" s="104">
        <f t="shared" si="2"/>
        <v>0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</row>
    <row r="13" spans="1:21">
      <c r="A13" s="78" t="s">
        <v>171</v>
      </c>
      <c r="B13" s="78" t="s">
        <v>161</v>
      </c>
      <c r="C13" s="78" t="s">
        <v>161</v>
      </c>
      <c r="D13" s="40" t="s">
        <v>113</v>
      </c>
      <c r="E13" s="106" t="s">
        <v>162</v>
      </c>
      <c r="F13" s="104">
        <f t="shared" si="0"/>
        <v>140</v>
      </c>
      <c r="G13" s="104">
        <f t="shared" si="1"/>
        <v>136</v>
      </c>
      <c r="H13" s="104">
        <v>136</v>
      </c>
      <c r="I13" s="104"/>
      <c r="J13" s="104"/>
      <c r="K13" s="104">
        <f t="shared" si="2"/>
        <v>4</v>
      </c>
      <c r="L13" s="104">
        <v>4</v>
      </c>
      <c r="M13" s="104"/>
      <c r="N13" s="104"/>
      <c r="O13" s="104"/>
      <c r="P13" s="104"/>
      <c r="Q13" s="104"/>
      <c r="R13" s="104"/>
      <c r="S13" s="104"/>
      <c r="T13" s="104"/>
      <c r="U13" s="104">
        <v>0</v>
      </c>
    </row>
    <row r="14" ht="17" customHeight="1" spans="1:21">
      <c r="A14" s="78">
        <v>211</v>
      </c>
      <c r="B14" s="78" t="s">
        <v>161</v>
      </c>
      <c r="C14" s="78" t="s">
        <v>164</v>
      </c>
      <c r="D14" s="40" t="s">
        <v>113</v>
      </c>
      <c r="E14" s="106" t="s">
        <v>172</v>
      </c>
      <c r="F14" s="104">
        <v>200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>
        <v>200</v>
      </c>
      <c r="S14" s="104"/>
      <c r="T14" s="104"/>
      <c r="U14" s="104"/>
    </row>
    <row r="15" ht="17" customHeight="1" spans="1:21">
      <c r="A15" s="78" t="s">
        <v>173</v>
      </c>
      <c r="B15" s="78" t="s">
        <v>161</v>
      </c>
      <c r="C15" s="78" t="s">
        <v>170</v>
      </c>
      <c r="D15" s="40" t="s">
        <v>113</v>
      </c>
      <c r="E15" s="106" t="s">
        <v>174</v>
      </c>
      <c r="F15" s="104">
        <f>G15+K15</f>
        <v>491</v>
      </c>
      <c r="G15" s="104"/>
      <c r="H15" s="107"/>
      <c r="I15" s="107"/>
      <c r="J15" s="104"/>
      <c r="K15" s="104">
        <f>L15+M15+N15+O15+P15+R15++S15+T15</f>
        <v>491</v>
      </c>
      <c r="L15" s="104">
        <v>42</v>
      </c>
      <c r="M15" s="104">
        <v>349</v>
      </c>
      <c r="N15" s="104"/>
      <c r="O15" s="104">
        <v>100</v>
      </c>
      <c r="P15" s="104"/>
      <c r="Q15" s="104"/>
      <c r="R15" s="104"/>
      <c r="S15" s="104"/>
      <c r="T15" s="104"/>
      <c r="U15" s="104">
        <v>0</v>
      </c>
    </row>
    <row r="16" spans="1:21">
      <c r="A16" s="78" t="s">
        <v>175</v>
      </c>
      <c r="B16" s="78" t="s">
        <v>161</v>
      </c>
      <c r="C16" s="78" t="s">
        <v>161</v>
      </c>
      <c r="D16" s="40" t="s">
        <v>113</v>
      </c>
      <c r="E16" s="106" t="s">
        <v>176</v>
      </c>
      <c r="F16" s="104">
        <f>G16+K16</f>
        <v>170</v>
      </c>
      <c r="G16" s="104">
        <f>H16+I16+J16</f>
        <v>170</v>
      </c>
      <c r="H16" s="104">
        <v>170</v>
      </c>
      <c r="I16" s="104"/>
      <c r="J16" s="104"/>
      <c r="K16" s="104">
        <f>L16+M16+N16+O16+P16+R16++S16+T16</f>
        <v>0</v>
      </c>
      <c r="L16" s="104"/>
      <c r="M16" s="104"/>
      <c r="N16" s="104"/>
      <c r="O16" s="104"/>
      <c r="P16" s="104"/>
      <c r="Q16" s="104"/>
      <c r="R16" s="104"/>
      <c r="S16" s="104"/>
      <c r="T16" s="104"/>
      <c r="U16" s="104">
        <v>0</v>
      </c>
    </row>
    <row r="17" spans="1:21">
      <c r="A17" s="78" t="s">
        <v>175</v>
      </c>
      <c r="B17" s="78" t="s">
        <v>170</v>
      </c>
      <c r="C17" s="78" t="s">
        <v>161</v>
      </c>
      <c r="D17" s="40" t="s">
        <v>113</v>
      </c>
      <c r="E17" s="106" t="s">
        <v>177</v>
      </c>
      <c r="F17" s="104">
        <f>G17+K17</f>
        <v>157</v>
      </c>
      <c r="G17" s="104">
        <f>H17+I17+J17</f>
        <v>57</v>
      </c>
      <c r="H17" s="104">
        <v>57</v>
      </c>
      <c r="I17" s="104"/>
      <c r="J17" s="104"/>
      <c r="K17" s="104">
        <f>L17+M17+N17+O17+P17+R17++S17+T17</f>
        <v>100</v>
      </c>
      <c r="L17" s="104">
        <v>100</v>
      </c>
      <c r="M17" s="104"/>
      <c r="N17" s="104"/>
      <c r="O17" s="104"/>
      <c r="P17" s="104"/>
      <c r="Q17" s="104"/>
      <c r="R17" s="104"/>
      <c r="S17" s="104"/>
      <c r="T17" s="104"/>
      <c r="U17" s="104">
        <v>0</v>
      </c>
    </row>
    <row r="18" spans="1:21">
      <c r="A18" s="78" t="s">
        <v>175</v>
      </c>
      <c r="B18" s="78" t="s">
        <v>160</v>
      </c>
      <c r="C18" s="78" t="s">
        <v>161</v>
      </c>
      <c r="D18" s="40" t="s">
        <v>113</v>
      </c>
      <c r="E18" s="106" t="s">
        <v>178</v>
      </c>
      <c r="F18" s="104">
        <f>G18+K18</f>
        <v>1063</v>
      </c>
      <c r="G18" s="104">
        <f>H18+I18+J18</f>
        <v>66</v>
      </c>
      <c r="H18" s="104">
        <v>66</v>
      </c>
      <c r="I18" s="104"/>
      <c r="J18" s="104"/>
      <c r="K18" s="104">
        <f>L18+M18+N18+O18+P18+R18++S18+T18</f>
        <v>997</v>
      </c>
      <c r="L18" s="104"/>
      <c r="M18" s="104"/>
      <c r="N18" s="104"/>
      <c r="O18" s="104">
        <v>997</v>
      </c>
      <c r="P18" s="104"/>
      <c r="Q18" s="104"/>
      <c r="R18" s="104"/>
      <c r="S18" s="104"/>
      <c r="T18" s="104"/>
      <c r="U18" s="104">
        <v>0</v>
      </c>
    </row>
    <row r="19" spans="1:21">
      <c r="A19" s="78" t="s">
        <v>175</v>
      </c>
      <c r="B19" s="78" t="s">
        <v>164</v>
      </c>
      <c r="C19" s="78" t="s">
        <v>164</v>
      </c>
      <c r="D19" s="40" t="s">
        <v>113</v>
      </c>
      <c r="E19" s="106" t="s">
        <v>179</v>
      </c>
      <c r="F19" s="104">
        <v>1992</v>
      </c>
      <c r="G19" s="104"/>
      <c r="H19" s="104"/>
      <c r="I19" s="104"/>
      <c r="J19" s="104"/>
      <c r="K19" s="104">
        <v>1992</v>
      </c>
      <c r="L19" s="104"/>
      <c r="M19" s="104"/>
      <c r="N19" s="104"/>
      <c r="O19" s="104"/>
      <c r="P19" s="104"/>
      <c r="Q19" s="104"/>
      <c r="R19" s="104">
        <v>1992</v>
      </c>
      <c r="S19" s="104"/>
      <c r="T19" s="104"/>
      <c r="U19" s="104"/>
    </row>
    <row r="20" spans="1:21">
      <c r="A20" s="78">
        <v>214</v>
      </c>
      <c r="B20" s="78" t="s">
        <v>161</v>
      </c>
      <c r="C20" s="78" t="s">
        <v>180</v>
      </c>
      <c r="D20" s="40" t="s">
        <v>113</v>
      </c>
      <c r="E20" s="106" t="s">
        <v>181</v>
      </c>
      <c r="F20" s="104">
        <v>40</v>
      </c>
      <c r="G20" s="104"/>
      <c r="H20" s="104"/>
      <c r="I20" s="104"/>
      <c r="J20" s="104"/>
      <c r="K20" s="104">
        <v>40</v>
      </c>
      <c r="L20" s="104"/>
      <c r="M20" s="104"/>
      <c r="N20" s="104"/>
      <c r="O20" s="104">
        <v>40</v>
      </c>
      <c r="P20" s="104"/>
      <c r="Q20" s="104"/>
      <c r="R20" s="104"/>
      <c r="S20" s="104"/>
      <c r="T20" s="104"/>
      <c r="U20" s="104"/>
    </row>
    <row r="21" spans="1:21">
      <c r="A21" s="78" t="s">
        <v>182</v>
      </c>
      <c r="B21" s="78" t="s">
        <v>164</v>
      </c>
      <c r="C21" s="78" t="s">
        <v>161</v>
      </c>
      <c r="D21" s="40" t="s">
        <v>113</v>
      </c>
      <c r="E21" s="106" t="s">
        <v>158</v>
      </c>
      <c r="F21" s="104">
        <f>G21+K21</f>
        <v>0</v>
      </c>
      <c r="G21" s="104">
        <f>H21+I21+J21</f>
        <v>0</v>
      </c>
      <c r="H21" s="107"/>
      <c r="I21" s="107"/>
      <c r="J21" s="107"/>
      <c r="K21" s="104">
        <f>L21+M21+N21+O21+P21+R21++S21+T21</f>
        <v>0</v>
      </c>
      <c r="L21" s="107"/>
      <c r="M21" s="107"/>
      <c r="N21" s="107"/>
      <c r="O21" s="107"/>
      <c r="P21" s="107"/>
      <c r="Q21" s="107"/>
      <c r="R21" s="107"/>
      <c r="S21" s="107"/>
      <c r="T21" s="107"/>
      <c r="U21" s="107">
        <v>0</v>
      </c>
    </row>
    <row r="22" spans="1:21">
      <c r="A22" s="78"/>
      <c r="B22" s="78"/>
      <c r="C22" s="78"/>
      <c r="D22" s="113"/>
      <c r="E22" s="106" t="s">
        <v>112</v>
      </c>
      <c r="F22" s="107">
        <f>SUM(F8:F21)</f>
        <v>7543</v>
      </c>
      <c r="G22" s="107">
        <f t="shared" ref="G22:U22" si="3">SUM(G8:G21)</f>
        <v>2670</v>
      </c>
      <c r="H22" s="107">
        <f t="shared" si="3"/>
        <v>2006</v>
      </c>
      <c r="I22" s="107">
        <f t="shared" si="3"/>
        <v>460</v>
      </c>
      <c r="J22" s="107">
        <f t="shared" si="3"/>
        <v>204</v>
      </c>
      <c r="K22" s="107">
        <f t="shared" si="3"/>
        <v>4673</v>
      </c>
      <c r="L22" s="107">
        <f t="shared" si="3"/>
        <v>934</v>
      </c>
      <c r="M22" s="107">
        <f t="shared" si="3"/>
        <v>505</v>
      </c>
      <c r="N22" s="107">
        <f t="shared" si="3"/>
        <v>0</v>
      </c>
      <c r="O22" s="107">
        <f t="shared" si="3"/>
        <v>1137</v>
      </c>
      <c r="P22" s="107">
        <f t="shared" si="3"/>
        <v>0</v>
      </c>
      <c r="Q22" s="107">
        <f t="shared" si="3"/>
        <v>0</v>
      </c>
      <c r="R22" s="107">
        <f t="shared" si="3"/>
        <v>2192</v>
      </c>
      <c r="S22" s="107">
        <f t="shared" si="3"/>
        <v>0</v>
      </c>
      <c r="T22" s="107">
        <f t="shared" si="3"/>
        <v>105</v>
      </c>
      <c r="U22" s="107">
        <f t="shared" si="3"/>
        <v>0</v>
      </c>
    </row>
  </sheetData>
  <mergeCells count="26">
    <mergeCell ref="A1:U1"/>
    <mergeCell ref="A2:U2"/>
    <mergeCell ref="A3:S3"/>
    <mergeCell ref="A4:C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</mergeCells>
  <pageMargins left="0.15625" right="0.15625" top="1" bottom="1" header="0.511805555555556" footer="0.511805555555556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workbookViewId="0">
      <selection activeCell="G22" sqref="G22"/>
    </sheetView>
  </sheetViews>
  <sheetFormatPr defaultColWidth="9" defaultRowHeight="13.5"/>
  <cols>
    <col min="1" max="3" width="3.875" customWidth="1"/>
    <col min="4" max="4" width="11.75" customWidth="1"/>
    <col min="5" max="5" width="25" customWidth="1"/>
    <col min="6" max="6" width="7.5" customWidth="1"/>
    <col min="7" max="7" width="6.625" customWidth="1"/>
    <col min="8" max="8" width="7.625" customWidth="1"/>
    <col min="9" max="9" width="6.25" customWidth="1"/>
    <col min="10" max="10" width="5.375" customWidth="1"/>
    <col min="11" max="11" width="5.625" customWidth="1"/>
    <col min="12" max="12" width="6.75" customWidth="1"/>
    <col min="13" max="13" width="6.5" customWidth="1"/>
    <col min="14" max="14" width="5.75" customWidth="1"/>
    <col min="15" max="16" width="6" customWidth="1"/>
    <col min="17" max="17" width="5.875" customWidth="1"/>
    <col min="18" max="18" width="5.625" customWidth="1"/>
    <col min="19" max="19" width="5.375" customWidth="1"/>
    <col min="20" max="20" width="5.75" customWidth="1"/>
    <col min="21" max="21" width="4.5" customWidth="1"/>
    <col min="22" max="22" width="4.875" customWidth="1"/>
  </cols>
  <sheetData>
    <row r="1" spans="1:22">
      <c r="A1" s="94" t="s">
        <v>183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ht="22.5" spans="1:22">
      <c r="A2" s="100" t="s">
        <v>184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99" t="s">
        <v>87</v>
      </c>
      <c r="V3" s="99"/>
    </row>
    <row r="4" spans="1:22">
      <c r="A4" s="35" t="s">
        <v>136</v>
      </c>
      <c r="B4" s="35"/>
      <c r="C4" s="35"/>
      <c r="D4" s="35" t="s">
        <v>88</v>
      </c>
      <c r="E4" s="72" t="s">
        <v>137</v>
      </c>
      <c r="F4" s="37" t="s">
        <v>144</v>
      </c>
      <c r="G4" s="37" t="s">
        <v>185</v>
      </c>
      <c r="H4" s="37"/>
      <c r="I4" s="37"/>
      <c r="J4" s="37"/>
      <c r="K4" s="37"/>
      <c r="L4" s="35" t="s">
        <v>186</v>
      </c>
      <c r="M4" s="35"/>
      <c r="N4" s="35"/>
      <c r="O4" s="35"/>
      <c r="P4" s="35"/>
      <c r="Q4" s="35"/>
      <c r="R4" s="37" t="s">
        <v>187</v>
      </c>
      <c r="S4" s="37" t="s">
        <v>188</v>
      </c>
      <c r="T4" s="37"/>
      <c r="U4" s="37"/>
      <c r="V4" s="37"/>
    </row>
    <row r="5" ht="66" customHeight="1" spans="1:22">
      <c r="A5" s="37" t="s">
        <v>138</v>
      </c>
      <c r="B5" s="35" t="s">
        <v>139</v>
      </c>
      <c r="C5" s="35" t="s">
        <v>140</v>
      </c>
      <c r="D5" s="101"/>
      <c r="E5" s="72"/>
      <c r="F5" s="102"/>
      <c r="G5" s="37" t="s">
        <v>112</v>
      </c>
      <c r="H5" s="37" t="s">
        <v>189</v>
      </c>
      <c r="I5" s="37" t="s">
        <v>190</v>
      </c>
      <c r="J5" s="37" t="s">
        <v>191</v>
      </c>
      <c r="K5" s="35" t="s">
        <v>192</v>
      </c>
      <c r="L5" s="35" t="s">
        <v>112</v>
      </c>
      <c r="M5" s="35" t="s">
        <v>193</v>
      </c>
      <c r="N5" s="37" t="s">
        <v>194</v>
      </c>
      <c r="O5" s="37" t="s">
        <v>195</v>
      </c>
      <c r="P5" s="37" t="s">
        <v>196</v>
      </c>
      <c r="Q5" s="37" t="s">
        <v>197</v>
      </c>
      <c r="R5" s="37"/>
      <c r="S5" s="37" t="s">
        <v>112</v>
      </c>
      <c r="T5" s="108" t="s">
        <v>198</v>
      </c>
      <c r="U5" s="108" t="s">
        <v>199</v>
      </c>
      <c r="V5" s="108" t="s">
        <v>188</v>
      </c>
    </row>
    <row r="6" spans="1:22">
      <c r="A6" s="35" t="s">
        <v>111</v>
      </c>
      <c r="B6" s="35" t="s">
        <v>111</v>
      </c>
      <c r="C6" s="37" t="s">
        <v>111</v>
      </c>
      <c r="D6" s="35" t="s">
        <v>111</v>
      </c>
      <c r="E6" s="37" t="s">
        <v>111</v>
      </c>
      <c r="F6" s="37">
        <v>1</v>
      </c>
      <c r="G6" s="35">
        <v>2</v>
      </c>
      <c r="H6" s="37">
        <v>3</v>
      </c>
      <c r="I6" s="37">
        <v>4</v>
      </c>
      <c r="J6" s="37">
        <v>5</v>
      </c>
      <c r="K6" s="35">
        <v>6</v>
      </c>
      <c r="L6" s="35">
        <v>7</v>
      </c>
      <c r="M6" s="35">
        <v>8</v>
      </c>
      <c r="N6" s="37">
        <v>9</v>
      </c>
      <c r="O6" s="37">
        <v>10</v>
      </c>
      <c r="P6" s="37">
        <v>11</v>
      </c>
      <c r="Q6" s="37">
        <v>12</v>
      </c>
      <c r="R6" s="37">
        <v>13</v>
      </c>
      <c r="S6" s="37">
        <v>14</v>
      </c>
      <c r="T6" s="37">
        <v>15</v>
      </c>
      <c r="U6" s="37">
        <v>16</v>
      </c>
      <c r="V6" s="37">
        <v>17</v>
      </c>
    </row>
    <row r="7" spans="1:22">
      <c r="A7" s="78" t="s">
        <v>159</v>
      </c>
      <c r="B7" s="78" t="s">
        <v>160</v>
      </c>
      <c r="C7" s="78" t="s">
        <v>161</v>
      </c>
      <c r="D7" s="40" t="s">
        <v>113</v>
      </c>
      <c r="E7" s="103" t="s">
        <v>162</v>
      </c>
      <c r="F7" s="104">
        <f>G7+L7+R7+S7</f>
        <v>1444</v>
      </c>
      <c r="G7" s="104">
        <v>984</v>
      </c>
      <c r="H7" s="104">
        <v>258</v>
      </c>
      <c r="I7" s="104">
        <f>G7-H7-K7</f>
        <v>321</v>
      </c>
      <c r="J7" s="104"/>
      <c r="K7" s="104">
        <v>405</v>
      </c>
      <c r="L7" s="104">
        <v>345</v>
      </c>
      <c r="M7" s="104">
        <v>187</v>
      </c>
      <c r="N7" s="104">
        <v>75</v>
      </c>
      <c r="O7" s="104">
        <v>77</v>
      </c>
      <c r="P7" s="104"/>
      <c r="Q7" s="104">
        <v>6</v>
      </c>
      <c r="R7" s="104">
        <v>115</v>
      </c>
      <c r="S7" s="104"/>
      <c r="T7" s="104"/>
      <c r="U7" s="104"/>
      <c r="V7" s="104"/>
    </row>
    <row r="8" spans="1:22">
      <c r="A8" s="78" t="s">
        <v>163</v>
      </c>
      <c r="B8" s="78" t="s">
        <v>164</v>
      </c>
      <c r="C8" s="78" t="s">
        <v>164</v>
      </c>
      <c r="D8" s="40" t="s">
        <v>113</v>
      </c>
      <c r="E8" s="103" t="s">
        <v>165</v>
      </c>
      <c r="F8" s="104">
        <f t="shared" ref="F8:F17" si="0">G8+L8+R8+S8</f>
        <v>0</v>
      </c>
      <c r="G8" s="104">
        <v>0</v>
      </c>
      <c r="H8" s="104">
        <v>0</v>
      </c>
      <c r="I8" s="104">
        <f t="shared" ref="I8:I16" si="1">G8-H8-K8</f>
        <v>0</v>
      </c>
      <c r="J8" s="104"/>
      <c r="K8" s="104">
        <v>0</v>
      </c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>
      <c r="A9" s="78" t="s">
        <v>166</v>
      </c>
      <c r="B9" s="78" t="s">
        <v>164</v>
      </c>
      <c r="C9" s="78" t="s">
        <v>164</v>
      </c>
      <c r="D9" s="40" t="s">
        <v>113</v>
      </c>
      <c r="E9" s="103" t="s">
        <v>167</v>
      </c>
      <c r="F9" s="104">
        <f t="shared" si="0"/>
        <v>0</v>
      </c>
      <c r="G9" s="104">
        <v>0</v>
      </c>
      <c r="H9" s="104">
        <v>0</v>
      </c>
      <c r="I9" s="104">
        <f t="shared" si="1"/>
        <v>0</v>
      </c>
      <c r="J9" s="104"/>
      <c r="K9" s="104">
        <v>0</v>
      </c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>
      <c r="A10" s="78" t="s">
        <v>168</v>
      </c>
      <c r="B10" s="78" t="s">
        <v>161</v>
      </c>
      <c r="C10" s="78" t="s">
        <v>161</v>
      </c>
      <c r="D10" s="40" t="s">
        <v>113</v>
      </c>
      <c r="E10" s="103" t="s">
        <v>162</v>
      </c>
      <c r="F10" s="104">
        <f t="shared" si="0"/>
        <v>56</v>
      </c>
      <c r="G10" s="104">
        <v>56</v>
      </c>
      <c r="H10" s="104">
        <v>25</v>
      </c>
      <c r="I10" s="104">
        <f t="shared" si="1"/>
        <v>31</v>
      </c>
      <c r="J10" s="104"/>
      <c r="K10" s="104">
        <v>0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>
      <c r="A11" s="105" t="s">
        <v>169</v>
      </c>
      <c r="B11" s="105" t="s">
        <v>170</v>
      </c>
      <c r="C11" s="78" t="s">
        <v>161</v>
      </c>
      <c r="D11" s="40" t="s">
        <v>113</v>
      </c>
      <c r="E11" s="106" t="s">
        <v>162</v>
      </c>
      <c r="F11" s="104">
        <f t="shared" si="0"/>
        <v>77</v>
      </c>
      <c r="G11" s="104">
        <v>77</v>
      </c>
      <c r="H11" s="104">
        <v>33</v>
      </c>
      <c r="I11" s="104">
        <f t="shared" si="1"/>
        <v>44</v>
      </c>
      <c r="J11" s="104"/>
      <c r="K11" s="104">
        <v>0</v>
      </c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>
      <c r="A12" s="78" t="s">
        <v>171</v>
      </c>
      <c r="B12" s="78" t="s">
        <v>161</v>
      </c>
      <c r="C12" s="78" t="s">
        <v>161</v>
      </c>
      <c r="D12" s="40" t="s">
        <v>113</v>
      </c>
      <c r="E12" s="103" t="s">
        <v>162</v>
      </c>
      <c r="F12" s="104">
        <f t="shared" si="0"/>
        <v>136</v>
      </c>
      <c r="G12" s="104">
        <v>136</v>
      </c>
      <c r="H12" s="104">
        <v>60</v>
      </c>
      <c r="I12" s="104">
        <f t="shared" si="1"/>
        <v>76</v>
      </c>
      <c r="J12" s="104"/>
      <c r="K12" s="104">
        <v>0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</row>
    <row r="13" spans="1:22">
      <c r="A13" s="78" t="s">
        <v>173</v>
      </c>
      <c r="B13" s="78" t="s">
        <v>161</v>
      </c>
      <c r="C13" s="78" t="s">
        <v>170</v>
      </c>
      <c r="D13" s="40" t="s">
        <v>113</v>
      </c>
      <c r="E13" s="103" t="s">
        <v>174</v>
      </c>
      <c r="F13" s="104">
        <f t="shared" si="0"/>
        <v>0</v>
      </c>
      <c r="G13" s="104"/>
      <c r="H13" s="104">
        <v>0</v>
      </c>
      <c r="I13" s="104">
        <f t="shared" si="1"/>
        <v>0</v>
      </c>
      <c r="J13" s="104"/>
      <c r="K13" s="104">
        <v>0</v>
      </c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>
      <c r="A14" s="78" t="s">
        <v>175</v>
      </c>
      <c r="B14" s="78" t="s">
        <v>161</v>
      </c>
      <c r="C14" s="78" t="s">
        <v>161</v>
      </c>
      <c r="D14" s="40" t="s">
        <v>113</v>
      </c>
      <c r="E14" s="103" t="s">
        <v>176</v>
      </c>
      <c r="F14" s="104">
        <f t="shared" si="0"/>
        <v>170</v>
      </c>
      <c r="G14" s="104">
        <v>170</v>
      </c>
      <c r="H14" s="104">
        <v>76</v>
      </c>
      <c r="I14" s="104">
        <f t="shared" si="1"/>
        <v>94</v>
      </c>
      <c r="J14" s="104"/>
      <c r="K14" s="104">
        <v>0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>
      <c r="A15" s="78" t="s">
        <v>175</v>
      </c>
      <c r="B15" s="78" t="s">
        <v>170</v>
      </c>
      <c r="C15" s="78" t="s">
        <v>161</v>
      </c>
      <c r="D15" s="40" t="s">
        <v>113</v>
      </c>
      <c r="E15" s="103" t="s">
        <v>177</v>
      </c>
      <c r="F15" s="104">
        <f t="shared" si="0"/>
        <v>57</v>
      </c>
      <c r="G15" s="104">
        <v>57</v>
      </c>
      <c r="H15" s="104">
        <v>26</v>
      </c>
      <c r="I15" s="104">
        <f t="shared" si="1"/>
        <v>31</v>
      </c>
      <c r="J15" s="104"/>
      <c r="K15" s="104">
        <v>0</v>
      </c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>
      <c r="A16" s="78" t="s">
        <v>175</v>
      </c>
      <c r="B16" s="78" t="s">
        <v>160</v>
      </c>
      <c r="C16" s="78" t="s">
        <v>161</v>
      </c>
      <c r="D16" s="40" t="s">
        <v>113</v>
      </c>
      <c r="E16" s="103" t="s">
        <v>178</v>
      </c>
      <c r="F16" s="104">
        <f t="shared" si="0"/>
        <v>66</v>
      </c>
      <c r="G16" s="104">
        <v>66</v>
      </c>
      <c r="H16" s="104">
        <v>31</v>
      </c>
      <c r="I16" s="104">
        <f t="shared" si="1"/>
        <v>35</v>
      </c>
      <c r="J16" s="104"/>
      <c r="K16" s="104">
        <v>0</v>
      </c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</row>
    <row r="17" spans="1:22">
      <c r="A17" s="78" t="s">
        <v>182</v>
      </c>
      <c r="B17" s="78" t="s">
        <v>164</v>
      </c>
      <c r="C17" s="78" t="s">
        <v>164</v>
      </c>
      <c r="D17" s="40" t="s">
        <v>113</v>
      </c>
      <c r="E17" s="103" t="s">
        <v>158</v>
      </c>
      <c r="F17" s="104">
        <f t="shared" si="0"/>
        <v>0</v>
      </c>
      <c r="G17" s="104"/>
      <c r="H17" s="107">
        <v>0</v>
      </c>
      <c r="I17" s="107">
        <v>0</v>
      </c>
      <c r="J17" s="107"/>
      <c r="K17" s="107">
        <v>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>
      <c r="A18" s="78"/>
      <c r="B18" s="78"/>
      <c r="C18" s="78"/>
      <c r="D18" s="80"/>
      <c r="E18" s="79" t="s">
        <v>112</v>
      </c>
      <c r="F18" s="107">
        <f>SUM(F7:F17)</f>
        <v>2006</v>
      </c>
      <c r="G18" s="107">
        <f t="shared" ref="G18:V18" si="2">SUM(G7:G17)</f>
        <v>1546</v>
      </c>
      <c r="H18" s="107">
        <f t="shared" si="2"/>
        <v>509</v>
      </c>
      <c r="I18" s="107">
        <f t="shared" si="2"/>
        <v>632</v>
      </c>
      <c r="J18" s="107">
        <f t="shared" si="2"/>
        <v>0</v>
      </c>
      <c r="K18" s="107">
        <f t="shared" si="2"/>
        <v>405</v>
      </c>
      <c r="L18" s="107">
        <v>345</v>
      </c>
      <c r="M18" s="107">
        <f t="shared" si="2"/>
        <v>187</v>
      </c>
      <c r="N18" s="107">
        <f t="shared" si="2"/>
        <v>75</v>
      </c>
      <c r="O18" s="107">
        <f t="shared" si="2"/>
        <v>77</v>
      </c>
      <c r="P18" s="107">
        <f t="shared" si="2"/>
        <v>0</v>
      </c>
      <c r="Q18" s="107">
        <f t="shared" si="2"/>
        <v>6</v>
      </c>
      <c r="R18" s="107">
        <f t="shared" si="2"/>
        <v>115</v>
      </c>
      <c r="S18" s="107">
        <f t="shared" si="2"/>
        <v>0</v>
      </c>
      <c r="T18" s="107">
        <f t="shared" si="2"/>
        <v>0</v>
      </c>
      <c r="U18" s="107">
        <f t="shared" si="2"/>
        <v>0</v>
      </c>
      <c r="V18" s="107">
        <f t="shared" si="2"/>
        <v>0</v>
      </c>
    </row>
  </sheetData>
  <mergeCells count="12">
    <mergeCell ref="A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15625" right="0.196527777777778" top="1" bottom="1" header="0.511805555555556" footer="0.511805555555556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"/>
  <sheetViews>
    <sheetView workbookViewId="0">
      <selection activeCell="M14" sqref="M14"/>
    </sheetView>
  </sheetViews>
  <sheetFormatPr defaultColWidth="9" defaultRowHeight="13.5"/>
  <cols>
    <col min="1" max="3" width="3.75" customWidth="1"/>
    <col min="4" max="4" width="9.75" customWidth="1"/>
    <col min="5" max="5" width="19.25" customWidth="1"/>
    <col min="6" max="6" width="9.875" customWidth="1"/>
    <col min="7" max="23" width="8" customWidth="1"/>
    <col min="24" max="24" width="8.5" customWidth="1"/>
    <col min="25" max="26" width="8" customWidth="1"/>
  </cols>
  <sheetData>
    <row r="1" spans="1:26">
      <c r="A1" s="94" t="s">
        <v>200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22.5" spans="1:26">
      <c r="A2" s="95" t="s">
        <v>201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99" t="s">
        <v>87</v>
      </c>
      <c r="Z3" s="99"/>
    </row>
    <row r="4" spans="1:26">
      <c r="A4" s="96" t="s">
        <v>136</v>
      </c>
      <c r="B4" s="97"/>
      <c r="C4" s="97"/>
      <c r="D4" s="37" t="s">
        <v>88</v>
      </c>
      <c r="E4" s="72" t="s">
        <v>137</v>
      </c>
      <c r="F4" s="72" t="s">
        <v>202</v>
      </c>
      <c r="G4" s="37" t="s">
        <v>203</v>
      </c>
      <c r="H4" s="37" t="s">
        <v>129</v>
      </c>
      <c r="I4" s="35" t="s">
        <v>204</v>
      </c>
      <c r="J4" s="35" t="s">
        <v>205</v>
      </c>
      <c r="K4" s="35" t="s">
        <v>206</v>
      </c>
      <c r="L4" s="37" t="s">
        <v>207</v>
      </c>
      <c r="M4" s="35" t="s">
        <v>208</v>
      </c>
      <c r="N4" s="37" t="s">
        <v>209</v>
      </c>
      <c r="O4" s="37" t="s">
        <v>127</v>
      </c>
      <c r="P4" s="98" t="s">
        <v>210</v>
      </c>
      <c r="Q4" s="37" t="s">
        <v>211</v>
      </c>
      <c r="R4" s="37" t="s">
        <v>212</v>
      </c>
      <c r="S4" s="37" t="s">
        <v>213</v>
      </c>
      <c r="T4" s="98" t="s">
        <v>214</v>
      </c>
      <c r="U4" s="37" t="s">
        <v>215</v>
      </c>
      <c r="V4" s="37" t="s">
        <v>216</v>
      </c>
      <c r="W4" s="37" t="s">
        <v>217</v>
      </c>
      <c r="X4" s="37" t="s">
        <v>218</v>
      </c>
      <c r="Y4" s="37" t="s">
        <v>219</v>
      </c>
      <c r="Z4" s="37" t="s">
        <v>220</v>
      </c>
    </row>
    <row r="5" spans="1:26">
      <c r="A5" s="35" t="s">
        <v>138</v>
      </c>
      <c r="B5" s="37" t="s">
        <v>139</v>
      </c>
      <c r="C5" s="37" t="s">
        <v>140</v>
      </c>
      <c r="D5" s="37"/>
      <c r="E5" s="72"/>
      <c r="F5" s="72"/>
      <c r="G5" s="37"/>
      <c r="H5" s="37"/>
      <c r="I5" s="35"/>
      <c r="J5" s="35"/>
      <c r="K5" s="35"/>
      <c r="L5" s="37"/>
      <c r="M5" s="35"/>
      <c r="N5" s="37"/>
      <c r="O5" s="37"/>
      <c r="P5" s="98"/>
      <c r="Q5" s="37"/>
      <c r="R5" s="37"/>
      <c r="S5" s="37"/>
      <c r="T5" s="98"/>
      <c r="U5" s="37"/>
      <c r="V5" s="37"/>
      <c r="W5" s="37"/>
      <c r="X5" s="37"/>
      <c r="Y5" s="37"/>
      <c r="Z5" s="37"/>
    </row>
    <row r="6" spans="1:26">
      <c r="A6" s="35" t="s">
        <v>111</v>
      </c>
      <c r="B6" s="37" t="s">
        <v>111</v>
      </c>
      <c r="C6" s="37" t="s">
        <v>111</v>
      </c>
      <c r="D6" s="37" t="s">
        <v>111</v>
      </c>
      <c r="E6" s="37" t="s">
        <v>111</v>
      </c>
      <c r="F6" s="35">
        <v>1</v>
      </c>
      <c r="G6" s="37">
        <v>2</v>
      </c>
      <c r="H6" s="37">
        <v>3</v>
      </c>
      <c r="I6" s="35">
        <v>4</v>
      </c>
      <c r="J6" s="35">
        <v>5</v>
      </c>
      <c r="K6" s="35">
        <v>6</v>
      </c>
      <c r="L6" s="35">
        <v>7</v>
      </c>
      <c r="M6" s="35">
        <v>8</v>
      </c>
      <c r="N6" s="35">
        <v>9</v>
      </c>
      <c r="O6" s="37">
        <v>10</v>
      </c>
      <c r="P6" s="37">
        <v>11</v>
      </c>
      <c r="Q6" s="37">
        <v>12</v>
      </c>
      <c r="R6" s="37">
        <v>13</v>
      </c>
      <c r="S6" s="37">
        <v>14</v>
      </c>
      <c r="T6" s="37">
        <v>15</v>
      </c>
      <c r="U6" s="37">
        <v>16</v>
      </c>
      <c r="V6" s="37">
        <v>17</v>
      </c>
      <c r="W6" s="37">
        <v>18</v>
      </c>
      <c r="X6" s="37">
        <v>19</v>
      </c>
      <c r="Y6" s="37">
        <v>20</v>
      </c>
      <c r="Z6" s="37">
        <v>21</v>
      </c>
    </row>
    <row r="7" ht="24" spans="1:26">
      <c r="A7" s="40" t="s">
        <v>173</v>
      </c>
      <c r="B7" s="40" t="s">
        <v>161</v>
      </c>
      <c r="C7" s="40" t="s">
        <v>161</v>
      </c>
      <c r="D7" s="40" t="s">
        <v>113</v>
      </c>
      <c r="E7" s="41" t="s">
        <v>114</v>
      </c>
      <c r="F7" s="77">
        <v>460</v>
      </c>
      <c r="G7" s="77">
        <v>45</v>
      </c>
      <c r="H7" s="77">
        <v>15</v>
      </c>
      <c r="I7" s="77">
        <v>5</v>
      </c>
      <c r="J7" s="77">
        <v>23</v>
      </c>
      <c r="K7" s="77">
        <v>4</v>
      </c>
      <c r="L7" s="77"/>
      <c r="M7" s="77">
        <v>14</v>
      </c>
      <c r="N7" s="77"/>
      <c r="O7" s="77">
        <v>20</v>
      </c>
      <c r="P7" s="77"/>
      <c r="Q7" s="77">
        <v>15</v>
      </c>
      <c r="R7" s="77">
        <v>8</v>
      </c>
      <c r="S7" s="77">
        <v>8</v>
      </c>
      <c r="T7" s="77"/>
      <c r="U7" s="77">
        <v>90</v>
      </c>
      <c r="V7" s="77"/>
      <c r="W7" s="77">
        <v>12</v>
      </c>
      <c r="X7" s="77"/>
      <c r="Y7" s="77"/>
      <c r="Z7" s="77">
        <v>201</v>
      </c>
    </row>
    <row r="8" ht="22" customHeight="1" spans="1:26">
      <c r="A8" s="40" t="s">
        <v>173</v>
      </c>
      <c r="B8" s="40" t="s">
        <v>161</v>
      </c>
      <c r="C8" s="40" t="s">
        <v>161</v>
      </c>
      <c r="D8" s="40"/>
      <c r="E8" s="73" t="s">
        <v>112</v>
      </c>
      <c r="F8" s="77">
        <v>460</v>
      </c>
      <c r="G8" s="77">
        <v>45</v>
      </c>
      <c r="H8" s="77">
        <v>15</v>
      </c>
      <c r="I8" s="77">
        <v>5</v>
      </c>
      <c r="J8" s="77">
        <v>23</v>
      </c>
      <c r="K8" s="77">
        <v>4</v>
      </c>
      <c r="L8" s="77"/>
      <c r="M8" s="77">
        <v>14</v>
      </c>
      <c r="N8" s="77"/>
      <c r="O8" s="77">
        <v>20</v>
      </c>
      <c r="P8" s="77"/>
      <c r="Q8" s="77">
        <v>15</v>
      </c>
      <c r="R8" s="77">
        <v>8</v>
      </c>
      <c r="S8" s="77">
        <v>8</v>
      </c>
      <c r="T8" s="77"/>
      <c r="U8" s="77">
        <v>90</v>
      </c>
      <c r="V8" s="77"/>
      <c r="W8" s="77">
        <v>12</v>
      </c>
      <c r="X8" s="77"/>
      <c r="Y8" s="77"/>
      <c r="Z8" s="77">
        <v>201</v>
      </c>
    </row>
    <row r="9" ht="30" customHeight="1" spans="1:26">
      <c r="A9" s="40"/>
      <c r="B9" s="40"/>
      <c r="C9" s="40"/>
      <c r="D9" s="41"/>
      <c r="E9" s="73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</sheetData>
  <mergeCells count="26">
    <mergeCell ref="A1:Z1"/>
    <mergeCell ref="A3:X3"/>
    <mergeCell ref="Y3:Z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ageMargins left="0.75" right="0.75" top="1" bottom="1" header="0.511805555555556" footer="0.511805555555556"/>
  <pageSetup paperSize="9" scale="6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E9" sqref="E9"/>
    </sheetView>
  </sheetViews>
  <sheetFormatPr defaultColWidth="9" defaultRowHeight="13.5"/>
  <cols>
    <col min="1" max="3" width="3.875" customWidth="1"/>
    <col min="4" max="4" width="10" customWidth="1"/>
    <col min="5" max="5" width="19.25" customWidth="1"/>
    <col min="6" max="6" width="9.5" customWidth="1"/>
    <col min="7" max="17" width="8.25" customWidth="1"/>
  </cols>
  <sheetData>
    <row r="1" spans="1:17">
      <c r="A1" s="84" t="s">
        <v>221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22.5" spans="1:17">
      <c r="A2" s="85" t="s">
        <v>222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91"/>
      <c r="Q3" s="92" t="s">
        <v>87</v>
      </c>
    </row>
    <row r="4" spans="1:17">
      <c r="A4" s="72" t="s">
        <v>136</v>
      </c>
      <c r="B4" s="72"/>
      <c r="C4" s="72"/>
      <c r="D4" s="72" t="s">
        <v>88</v>
      </c>
      <c r="E4" s="72" t="s">
        <v>137</v>
      </c>
      <c r="F4" s="36" t="s">
        <v>90</v>
      </c>
      <c r="G4" s="37" t="s">
        <v>223</v>
      </c>
      <c r="H4" s="35" t="s">
        <v>224</v>
      </c>
      <c r="I4" s="37" t="s">
        <v>225</v>
      </c>
      <c r="J4" s="37" t="s">
        <v>226</v>
      </c>
      <c r="K4" s="37" t="s">
        <v>227</v>
      </c>
      <c r="L4" s="37" t="s">
        <v>228</v>
      </c>
      <c r="M4" s="37" t="s">
        <v>229</v>
      </c>
      <c r="N4" s="37" t="s">
        <v>230</v>
      </c>
      <c r="O4" s="37" t="s">
        <v>231</v>
      </c>
      <c r="P4" s="37" t="s">
        <v>232</v>
      </c>
      <c r="Q4" s="35" t="s">
        <v>233</v>
      </c>
    </row>
    <row r="5" ht="24" customHeight="1" spans="1:17">
      <c r="A5" s="87" t="s">
        <v>138</v>
      </c>
      <c r="B5" s="87" t="s">
        <v>139</v>
      </c>
      <c r="C5" s="87" t="s">
        <v>140</v>
      </c>
      <c r="D5" s="72"/>
      <c r="E5" s="72"/>
      <c r="F5" s="36"/>
      <c r="G5" s="37"/>
      <c r="H5" s="35"/>
      <c r="I5" s="37"/>
      <c r="J5" s="37"/>
      <c r="K5" s="37"/>
      <c r="L5" s="37"/>
      <c r="M5" s="37"/>
      <c r="N5" s="37"/>
      <c r="O5" s="37"/>
      <c r="P5" s="37"/>
      <c r="Q5" s="35"/>
    </row>
    <row r="6" spans="1:17">
      <c r="A6" s="87" t="s">
        <v>111</v>
      </c>
      <c r="B6" s="87" t="s">
        <v>111</v>
      </c>
      <c r="C6" s="87" t="s">
        <v>111</v>
      </c>
      <c r="D6" s="87" t="s">
        <v>111</v>
      </c>
      <c r="E6" s="87" t="s">
        <v>111</v>
      </c>
      <c r="F6" s="61">
        <v>1</v>
      </c>
      <c r="G6" s="60">
        <v>2</v>
      </c>
      <c r="H6" s="61">
        <v>3</v>
      </c>
      <c r="I6" s="61">
        <v>4</v>
      </c>
      <c r="J6" s="60">
        <v>5</v>
      </c>
      <c r="K6" s="60">
        <v>6</v>
      </c>
      <c r="L6" s="60">
        <v>7</v>
      </c>
      <c r="M6" s="60">
        <v>8</v>
      </c>
      <c r="N6" s="60">
        <v>9</v>
      </c>
      <c r="O6" s="60">
        <v>10</v>
      </c>
      <c r="P6" s="60">
        <v>11</v>
      </c>
      <c r="Q6" s="60">
        <v>12</v>
      </c>
    </row>
    <row r="7" ht="24" spans="1:17">
      <c r="A7" s="88"/>
      <c r="B7" s="88"/>
      <c r="C7" s="40"/>
      <c r="D7" s="40" t="s">
        <v>113</v>
      </c>
      <c r="E7" s="41" t="s">
        <v>114</v>
      </c>
      <c r="F7" s="89">
        <v>204</v>
      </c>
      <c r="G7" s="89"/>
      <c r="H7" s="89"/>
      <c r="I7" s="89"/>
      <c r="J7" s="89">
        <v>28</v>
      </c>
      <c r="K7" s="89">
        <v>120</v>
      </c>
      <c r="L7" s="89"/>
      <c r="M7" s="89"/>
      <c r="N7" s="89"/>
      <c r="O7" s="89">
        <v>1</v>
      </c>
      <c r="P7" s="89"/>
      <c r="Q7" s="93">
        <v>55</v>
      </c>
    </row>
    <row r="8" spans="1:17">
      <c r="A8" s="88"/>
      <c r="B8" s="88"/>
      <c r="C8" s="40"/>
      <c r="D8" s="62"/>
      <c r="E8" s="90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93"/>
    </row>
    <row r="9" spans="1:17">
      <c r="A9" s="88"/>
      <c r="B9" s="88"/>
      <c r="C9" s="40"/>
      <c r="D9" s="62"/>
      <c r="E9" s="90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93"/>
    </row>
    <row r="10" spans="1:17">
      <c r="A10" s="88"/>
      <c r="B10" s="88"/>
      <c r="C10" s="40"/>
      <c r="D10" s="62"/>
      <c r="E10" s="90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3"/>
    </row>
  </sheetData>
  <mergeCells count="17">
    <mergeCell ref="A1:Q1"/>
    <mergeCell ref="A3:O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235416666666667" right="0.313888888888889" top="0.629166666666667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workbookViewId="0">
      <selection activeCell="P11" sqref="P11"/>
    </sheetView>
  </sheetViews>
  <sheetFormatPr defaultColWidth="9" defaultRowHeight="13.5"/>
  <cols>
    <col min="1" max="1" width="4.25" customWidth="1"/>
    <col min="2" max="3" width="3.5" customWidth="1"/>
    <col min="4" max="4" width="8.75" customWidth="1"/>
    <col min="5" max="5" width="18.5" customWidth="1"/>
    <col min="6" max="6" width="8.75" customWidth="1"/>
    <col min="7" max="7" width="9" customWidth="1"/>
    <col min="8" max="8" width="7.75" customWidth="1"/>
    <col min="9" max="10" width="8.625" customWidth="1"/>
    <col min="11" max="11" width="8.375" customWidth="1"/>
    <col min="12" max="17" width="8.875" customWidth="1"/>
    <col min="18" max="18" width="9.125" customWidth="1"/>
    <col min="19" max="19" width="8.875" customWidth="1"/>
    <col min="20" max="20" width="7.75" customWidth="1"/>
  </cols>
  <sheetData>
    <row r="1" spans="1:20">
      <c r="A1" s="69" t="s">
        <v>234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ht="22.5" spans="1:20">
      <c r="A2" s="70" t="s">
        <v>235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83" t="s">
        <v>87</v>
      </c>
    </row>
    <row r="4" spans="1:20">
      <c r="A4" s="35" t="s">
        <v>136</v>
      </c>
      <c r="B4" s="35"/>
      <c r="C4" s="35"/>
      <c r="D4" s="35" t="s">
        <v>88</v>
      </c>
      <c r="E4" s="72" t="s">
        <v>137</v>
      </c>
      <c r="F4" s="37" t="s">
        <v>144</v>
      </c>
      <c r="G4" s="37" t="s">
        <v>145</v>
      </c>
      <c r="H4" s="37"/>
      <c r="I4" s="37"/>
      <c r="J4" s="37"/>
      <c r="K4" s="37" t="s">
        <v>146</v>
      </c>
      <c r="L4" s="37"/>
      <c r="M4" s="37"/>
      <c r="N4" s="37"/>
      <c r="O4" s="37"/>
      <c r="P4" s="37"/>
      <c r="Q4" s="37"/>
      <c r="R4" s="37"/>
      <c r="S4" s="37"/>
      <c r="T4" s="37"/>
    </row>
    <row r="5" spans="1:20">
      <c r="A5" s="35" t="s">
        <v>138</v>
      </c>
      <c r="B5" s="35" t="s">
        <v>139</v>
      </c>
      <c r="C5" s="37" t="s">
        <v>140</v>
      </c>
      <c r="D5" s="35"/>
      <c r="E5" s="72"/>
      <c r="F5" s="37"/>
      <c r="G5" s="37" t="s">
        <v>112</v>
      </c>
      <c r="H5" s="37" t="s">
        <v>148</v>
      </c>
      <c r="I5" s="37" t="s">
        <v>149</v>
      </c>
      <c r="J5" s="37" t="s">
        <v>150</v>
      </c>
      <c r="K5" s="37" t="s">
        <v>112</v>
      </c>
      <c r="L5" s="35" t="s">
        <v>151</v>
      </c>
      <c r="M5" s="35" t="s">
        <v>150</v>
      </c>
      <c r="N5" s="35" t="s">
        <v>152</v>
      </c>
      <c r="O5" s="35" t="s">
        <v>153</v>
      </c>
      <c r="P5" s="35" t="s">
        <v>154</v>
      </c>
      <c r="Q5" s="35" t="s">
        <v>155</v>
      </c>
      <c r="R5" s="35" t="s">
        <v>156</v>
      </c>
      <c r="S5" s="35" t="s">
        <v>157</v>
      </c>
      <c r="T5" s="35" t="s">
        <v>158</v>
      </c>
    </row>
    <row r="6" ht="22" customHeight="1" spans="1:20">
      <c r="A6" s="35"/>
      <c r="B6" s="35"/>
      <c r="C6" s="37"/>
      <c r="D6" s="35"/>
      <c r="E6" s="72"/>
      <c r="F6" s="37"/>
      <c r="G6" s="37"/>
      <c r="H6" s="37"/>
      <c r="I6" s="37"/>
      <c r="J6" s="37"/>
      <c r="K6" s="37"/>
      <c r="L6" s="35"/>
      <c r="M6" s="35"/>
      <c r="N6" s="35"/>
      <c r="O6" s="35"/>
      <c r="P6" s="35"/>
      <c r="Q6" s="35"/>
      <c r="R6" s="35"/>
      <c r="S6" s="35"/>
      <c r="T6" s="35"/>
    </row>
    <row r="7" spans="1:20">
      <c r="A7" s="37" t="s">
        <v>111</v>
      </c>
      <c r="B7" s="35" t="s">
        <v>111</v>
      </c>
      <c r="C7" s="37" t="s">
        <v>111</v>
      </c>
      <c r="D7" s="35" t="s">
        <v>111</v>
      </c>
      <c r="E7" s="35" t="s">
        <v>111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5">
        <v>7</v>
      </c>
      <c r="M7" s="37">
        <v>8</v>
      </c>
      <c r="N7" s="37">
        <v>9</v>
      </c>
      <c r="O7" s="35">
        <v>10</v>
      </c>
      <c r="P7" s="35">
        <v>11</v>
      </c>
      <c r="Q7" s="37">
        <v>12</v>
      </c>
      <c r="R7" s="37">
        <v>13</v>
      </c>
      <c r="S7" s="37">
        <v>14</v>
      </c>
      <c r="T7" s="37">
        <v>15</v>
      </c>
    </row>
    <row r="8" ht="21" customHeight="1" spans="1:20">
      <c r="A8" s="40" t="s">
        <v>159</v>
      </c>
      <c r="B8" s="40" t="s">
        <v>160</v>
      </c>
      <c r="C8" s="40" t="s">
        <v>161</v>
      </c>
      <c r="D8" s="40" t="s">
        <v>113</v>
      </c>
      <c r="E8" s="73" t="s">
        <v>162</v>
      </c>
      <c r="F8" s="77">
        <f>G8+K8</f>
        <v>518</v>
      </c>
      <c r="G8" s="77">
        <v>518</v>
      </c>
      <c r="H8" s="77">
        <v>518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78" t="s">
        <v>173</v>
      </c>
      <c r="B9" s="78" t="s">
        <v>161</v>
      </c>
      <c r="C9" s="78" t="s">
        <v>170</v>
      </c>
      <c r="D9" s="40" t="s">
        <v>113</v>
      </c>
      <c r="E9" s="79" t="s">
        <v>236</v>
      </c>
      <c r="F9" s="77">
        <v>133</v>
      </c>
      <c r="H9" s="77"/>
      <c r="I9" s="80"/>
      <c r="J9" s="80"/>
      <c r="K9" s="77">
        <v>133</v>
      </c>
      <c r="L9" s="77">
        <v>21</v>
      </c>
      <c r="M9" s="77">
        <v>112</v>
      </c>
      <c r="N9" s="77"/>
      <c r="O9" s="77"/>
      <c r="P9" s="77"/>
      <c r="Q9" s="77"/>
      <c r="R9" s="77"/>
      <c r="S9" s="77"/>
      <c r="T9" s="77"/>
    </row>
    <row r="10" ht="24" spans="1:20">
      <c r="A10" s="40" t="s">
        <v>169</v>
      </c>
      <c r="B10" s="40" t="s">
        <v>237</v>
      </c>
      <c r="C10" s="40" t="s">
        <v>237</v>
      </c>
      <c r="D10" s="40" t="s">
        <v>113</v>
      </c>
      <c r="E10" s="73" t="s">
        <v>238</v>
      </c>
      <c r="F10" s="77">
        <f>G10+K10</f>
        <v>187</v>
      </c>
      <c r="G10" s="77">
        <f>H10+I10+J10</f>
        <v>187</v>
      </c>
      <c r="H10" s="77">
        <v>0</v>
      </c>
      <c r="I10" s="77">
        <v>187</v>
      </c>
      <c r="J10" s="77"/>
      <c r="K10" s="77">
        <f>L10+M10+N10+O10+P10+Q10+R10+S10+T10</f>
        <v>0</v>
      </c>
      <c r="L10" s="77"/>
      <c r="M10" s="77"/>
      <c r="N10" s="77"/>
      <c r="O10" s="77"/>
      <c r="P10" s="77"/>
      <c r="Q10" s="77"/>
      <c r="R10" s="77"/>
      <c r="S10" s="77"/>
      <c r="T10" s="77"/>
    </row>
    <row r="11" ht="20" customHeight="1" spans="1:20">
      <c r="A11" s="80">
        <v>208</v>
      </c>
      <c r="B11" s="40" t="s">
        <v>239</v>
      </c>
      <c r="C11" s="40" t="s">
        <v>161</v>
      </c>
      <c r="D11" s="40" t="s">
        <v>113</v>
      </c>
      <c r="E11" s="80" t="s">
        <v>240</v>
      </c>
      <c r="F11" s="77">
        <v>5</v>
      </c>
      <c r="G11" s="77">
        <v>5</v>
      </c>
      <c r="H11" s="81"/>
      <c r="I11" s="81"/>
      <c r="J11" s="81">
        <v>5</v>
      </c>
      <c r="K11" s="77">
        <f>L11+M11+N11+O11+P11+Q11+R11+S11+T11</f>
        <v>0</v>
      </c>
      <c r="L11" s="81"/>
      <c r="M11" s="81"/>
      <c r="N11" s="81"/>
      <c r="O11" s="81"/>
      <c r="P11" s="81"/>
      <c r="Q11" s="81"/>
      <c r="R11" s="81"/>
      <c r="S11" s="81"/>
      <c r="T11" s="81"/>
    </row>
    <row r="12" ht="24" spans="1:20">
      <c r="A12" s="80">
        <v>208</v>
      </c>
      <c r="B12" s="40">
        <v>27</v>
      </c>
      <c r="C12" s="40" t="s">
        <v>170</v>
      </c>
      <c r="D12" s="40" t="s">
        <v>113</v>
      </c>
      <c r="E12" s="73" t="s">
        <v>241</v>
      </c>
      <c r="F12" s="77">
        <f>G12+K12</f>
        <v>6</v>
      </c>
      <c r="G12" s="77">
        <f>H12+I12+J12</f>
        <v>6</v>
      </c>
      <c r="H12" s="81">
        <v>0</v>
      </c>
      <c r="I12" s="81">
        <v>6</v>
      </c>
      <c r="J12" s="81"/>
      <c r="K12" s="77">
        <f>L12+M12+N12+O12+P12+Q12+R12+S12+T12</f>
        <v>0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5" customHeight="1" spans="1:20">
      <c r="A13" s="80">
        <v>210</v>
      </c>
      <c r="B13" s="40">
        <v>11</v>
      </c>
      <c r="C13" s="40" t="s">
        <v>161</v>
      </c>
      <c r="D13" s="40" t="s">
        <v>113</v>
      </c>
      <c r="E13" s="73" t="s">
        <v>242</v>
      </c>
      <c r="F13" s="77">
        <f>G13+K13</f>
        <v>77</v>
      </c>
      <c r="G13" s="77">
        <f>H13+I13+J13</f>
        <v>77</v>
      </c>
      <c r="H13" s="81">
        <v>0</v>
      </c>
      <c r="I13" s="81">
        <v>77</v>
      </c>
      <c r="J13" s="81"/>
      <c r="K13" s="77">
        <f>L13+M13+N13+O13+P13+Q13+R13+S13+T13</f>
        <v>0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1" customHeight="1" spans="1:20">
      <c r="A14" s="80">
        <v>221</v>
      </c>
      <c r="B14" s="40" t="s">
        <v>170</v>
      </c>
      <c r="C14" s="40" t="s">
        <v>161</v>
      </c>
      <c r="D14" s="40" t="s">
        <v>113</v>
      </c>
      <c r="E14" s="80" t="s">
        <v>187</v>
      </c>
      <c r="F14" s="77">
        <v>26</v>
      </c>
      <c r="G14" s="77"/>
      <c r="H14" s="81">
        <v>0</v>
      </c>
      <c r="I14" s="81"/>
      <c r="J14" s="81">
        <v>26</v>
      </c>
      <c r="K14" s="77"/>
      <c r="L14" s="81"/>
      <c r="M14" s="81"/>
      <c r="N14" s="81"/>
      <c r="O14" s="81"/>
      <c r="P14" s="81"/>
      <c r="Q14" s="81"/>
      <c r="R14" s="81"/>
      <c r="S14" s="81"/>
      <c r="T14" s="81"/>
    </row>
    <row r="15" ht="22" customHeight="1" spans="1:20">
      <c r="A15" s="80"/>
      <c r="B15" s="80"/>
      <c r="C15" s="80"/>
      <c r="D15" s="80"/>
      <c r="E15" s="80" t="s">
        <v>112</v>
      </c>
      <c r="F15" s="81">
        <f>SUM(F8:F14)</f>
        <v>952</v>
      </c>
      <c r="G15" s="81">
        <f t="shared" ref="G15:T15" si="0">SUM(G8:G14)</f>
        <v>793</v>
      </c>
      <c r="H15" s="81">
        <f t="shared" si="0"/>
        <v>518</v>
      </c>
      <c r="I15" s="81">
        <f t="shared" si="0"/>
        <v>270</v>
      </c>
      <c r="J15" s="81">
        <f t="shared" si="0"/>
        <v>31</v>
      </c>
      <c r="K15" s="81">
        <f t="shared" si="0"/>
        <v>133</v>
      </c>
      <c r="L15" s="81">
        <f t="shared" si="0"/>
        <v>21</v>
      </c>
      <c r="M15" s="81">
        <f t="shared" si="0"/>
        <v>112</v>
      </c>
      <c r="N15" s="81">
        <f t="shared" si="0"/>
        <v>0</v>
      </c>
      <c r="O15" s="81">
        <f t="shared" si="0"/>
        <v>0</v>
      </c>
      <c r="P15" s="81">
        <f t="shared" si="0"/>
        <v>0</v>
      </c>
      <c r="Q15" s="81">
        <f t="shared" si="0"/>
        <v>0</v>
      </c>
      <c r="R15" s="81">
        <f t="shared" si="0"/>
        <v>0</v>
      </c>
      <c r="S15" s="81">
        <f t="shared" si="0"/>
        <v>0</v>
      </c>
      <c r="T15" s="81">
        <f t="shared" si="0"/>
        <v>0</v>
      </c>
    </row>
    <row r="16" spans="1:20">
      <c r="A16" s="80"/>
      <c r="B16" s="80"/>
      <c r="C16" s="80"/>
      <c r="D16" s="80"/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pans="1:20">
      <c r="A17" s="80"/>
      <c r="B17" s="80"/>
      <c r="C17" s="80"/>
      <c r="D17" s="80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spans="1:20">
      <c r="A18" s="80"/>
      <c r="B18" s="80"/>
      <c r="C18" s="80"/>
      <c r="D18" s="80"/>
      <c r="E18" s="80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spans="1:20">
      <c r="A19" s="80"/>
      <c r="B19" s="80"/>
      <c r="C19" s="80"/>
      <c r="D19" s="80"/>
      <c r="E19" s="80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pans="1:20">
      <c r="A20" s="80"/>
      <c r="B20" s="80"/>
      <c r="C20" s="80"/>
      <c r="D20" s="80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spans="1:20">
      <c r="A21" s="80"/>
      <c r="B21" s="80"/>
      <c r="C21" s="80"/>
      <c r="D21" s="80"/>
      <c r="E21" s="80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spans="6:20"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</sheetData>
  <mergeCells count="26">
    <mergeCell ref="A1:T1"/>
    <mergeCell ref="A2:T2"/>
    <mergeCell ref="A3:S3"/>
    <mergeCell ref="A4:C4"/>
    <mergeCell ref="G4:J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275" right="0.118055555555556" top="1" bottom="1" header="0.511805555555556" footer="0.51180555555555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部门预算收支总表</vt:lpstr>
      <vt:lpstr>收入预算总表</vt:lpstr>
      <vt:lpstr>非税收入征收计划表</vt:lpstr>
      <vt:lpstr>支出预算总表</vt:lpstr>
      <vt:lpstr>支出预算分类汇总表</vt:lpstr>
      <vt:lpstr>基本支出预算明细表-工资福利支出</vt:lpstr>
      <vt:lpstr>基本支出预算明细表-商品和服务支出</vt:lpstr>
      <vt:lpstr>基本支出预算明细表-对个人和家庭的补助</vt:lpstr>
      <vt:lpstr>一般公共预算拨款支出分类汇总表</vt:lpstr>
      <vt:lpstr>政府性基金拨款支出分类汇总表</vt:lpstr>
      <vt:lpstr>专项资金预算汇总表</vt:lpstr>
      <vt:lpstr>“三公”经费预算公开表</vt:lpstr>
      <vt:lpstr>部门整体支出预算绩效目标申报表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2018-02-06T02:14:00Z</dcterms:created>
  <dcterms:modified xsi:type="dcterms:W3CDTF">2018-10-26T02:58:14Z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